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17\18-Oekologi\3746 Græsmarkurters betydning for ægkvaliteten, FØL\2-Leverancer\01_Projektside\Artikler og filer\"/>
    </mc:Choice>
  </mc:AlternateContent>
  <bookViews>
    <workbookView xWindow="384" yWindow="264" windowWidth="10500" windowHeight="8232" activeTab="2"/>
  </bookViews>
  <sheets>
    <sheet name="FA overview" sheetId="1" r:id="rId1"/>
    <sheet name="All FA data" sheetId="2" r:id="rId2"/>
    <sheet name="Egg data" sheetId="3" r:id="rId3"/>
    <sheet name="Feed data" sheetId="4" r:id="rId4"/>
  </sheets>
  <calcPr calcId="171027"/>
</workbook>
</file>

<file path=xl/calcChain.xml><?xml version="1.0" encoding="utf-8"?>
<calcChain xmlns="http://schemas.openxmlformats.org/spreadsheetml/2006/main">
  <c r="AD37" i="3" l="1"/>
  <c r="AD36" i="3"/>
  <c r="AD35" i="3"/>
  <c r="AD30" i="3"/>
  <c r="AD29" i="3"/>
  <c r="AD28" i="3"/>
  <c r="AD27" i="3"/>
  <c r="AD26" i="3"/>
  <c r="AD25" i="3"/>
  <c r="AD24" i="3"/>
  <c r="AD32" i="3" s="1"/>
  <c r="AD23" i="3"/>
  <c r="AD22" i="3"/>
  <c r="AD21" i="3"/>
  <c r="AD20" i="3"/>
  <c r="AD19" i="3"/>
  <c r="AD31" i="3" s="1"/>
  <c r="AD33" i="3" s="1"/>
  <c r="AD18" i="3"/>
  <c r="AD16" i="3"/>
  <c r="AD15" i="3"/>
  <c r="AD14" i="3"/>
  <c r="AD13" i="3"/>
  <c r="AD12" i="3"/>
  <c r="AD11" i="3"/>
  <c r="AD10" i="3"/>
  <c r="AD9" i="3"/>
  <c r="AD8" i="3"/>
  <c r="AD5" i="3"/>
  <c r="R50" i="4" l="1"/>
  <c r="O50" i="4"/>
  <c r="K50" i="4"/>
  <c r="G50" i="4" l="1"/>
  <c r="AA37" i="3" l="1"/>
  <c r="AA36" i="3"/>
  <c r="AA35" i="3"/>
  <c r="W37" i="3"/>
  <c r="W36" i="3"/>
  <c r="W35" i="3"/>
  <c r="T37" i="3"/>
  <c r="T36" i="3"/>
  <c r="T35" i="3"/>
  <c r="P37" i="3"/>
  <c r="P36" i="3"/>
  <c r="P35" i="3"/>
  <c r="J37" i="3"/>
  <c r="J36" i="3"/>
  <c r="J35" i="3"/>
  <c r="Y31" i="3" l="1"/>
  <c r="Y33" i="3" s="1"/>
  <c r="Z31" i="3"/>
  <c r="Z33" i="3" s="1"/>
  <c r="X31" i="3"/>
  <c r="V31" i="3"/>
  <c r="U31" i="3"/>
  <c r="U33" i="3" s="1"/>
  <c r="R31" i="3"/>
  <c r="S31" i="3"/>
  <c r="S33" i="3" s="1"/>
  <c r="Q31" i="3"/>
  <c r="L31" i="3"/>
  <c r="M31" i="3"/>
  <c r="N31" i="3"/>
  <c r="N33" i="3" s="1"/>
  <c r="O31" i="3"/>
  <c r="K31" i="3"/>
  <c r="D31" i="3"/>
  <c r="E31" i="3"/>
  <c r="I31" i="3"/>
  <c r="C31" i="3"/>
  <c r="R6" i="4"/>
  <c r="R7" i="4"/>
  <c r="R8" i="4"/>
  <c r="R10" i="4"/>
  <c r="R11" i="4"/>
  <c r="R12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3" i="4"/>
  <c r="R34" i="4"/>
  <c r="R36" i="4"/>
  <c r="R37" i="4"/>
  <c r="R38" i="4"/>
  <c r="R39" i="4"/>
  <c r="R40" i="4"/>
  <c r="R41" i="4"/>
  <c r="R42" i="4"/>
  <c r="R43" i="4"/>
  <c r="O7" i="4"/>
  <c r="O8" i="4"/>
  <c r="O9" i="4"/>
  <c r="O10" i="4"/>
  <c r="O11" i="4"/>
  <c r="O12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9" i="4"/>
  <c r="O30" i="4"/>
  <c r="O31" i="4"/>
  <c r="O32" i="4"/>
  <c r="O34" i="4"/>
  <c r="O36" i="4"/>
  <c r="O37" i="4"/>
  <c r="O38" i="4"/>
  <c r="O39" i="4"/>
  <c r="O40" i="4"/>
  <c r="O41" i="4"/>
  <c r="O42" i="4"/>
  <c r="O43" i="4"/>
  <c r="O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40" i="4"/>
  <c r="K41" i="4"/>
  <c r="K42" i="4"/>
  <c r="K43" i="4"/>
  <c r="K44" i="4"/>
  <c r="K45" i="4"/>
  <c r="G36" i="4"/>
  <c r="G43" i="4"/>
  <c r="G6" i="4"/>
  <c r="G7" i="4"/>
  <c r="G8" i="4"/>
  <c r="G9" i="4"/>
  <c r="G10" i="4"/>
  <c r="G11" i="4"/>
  <c r="G12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4" i="4"/>
  <c r="G37" i="4"/>
  <c r="G38" i="4"/>
  <c r="G39" i="4"/>
  <c r="G40" i="4"/>
  <c r="G41" i="4"/>
  <c r="G42" i="4"/>
  <c r="G5" i="4"/>
  <c r="J47" i="4"/>
  <c r="I47" i="4"/>
  <c r="H47" i="4"/>
  <c r="K47" i="4" s="1"/>
  <c r="J46" i="4"/>
  <c r="K46" i="4" s="1"/>
  <c r="I46" i="4"/>
  <c r="H46" i="4"/>
  <c r="Q47" i="4"/>
  <c r="P47" i="4"/>
  <c r="R47" i="4" s="1"/>
  <c r="Q46" i="4"/>
  <c r="P46" i="4"/>
  <c r="R46" i="4" s="1"/>
  <c r="D47" i="4"/>
  <c r="G47" i="4" s="1"/>
  <c r="E47" i="4"/>
  <c r="F47" i="4"/>
  <c r="L47" i="4"/>
  <c r="O47" i="4" s="1"/>
  <c r="M47" i="4"/>
  <c r="N47" i="4"/>
  <c r="S47" i="4"/>
  <c r="D46" i="4"/>
  <c r="E46" i="4"/>
  <c r="F46" i="4"/>
  <c r="L46" i="4"/>
  <c r="O46" i="4" s="1"/>
  <c r="M46" i="4"/>
  <c r="N46" i="4"/>
  <c r="S46" i="4"/>
  <c r="C47" i="4"/>
  <c r="C46" i="4"/>
  <c r="C48" i="4" s="1"/>
  <c r="D33" i="3"/>
  <c r="E33" i="3"/>
  <c r="L33" i="3"/>
  <c r="M33" i="3"/>
  <c r="X33" i="3"/>
  <c r="AC33" i="3"/>
  <c r="D32" i="3"/>
  <c r="E32" i="3"/>
  <c r="I32" i="3"/>
  <c r="I33" i="3" s="1"/>
  <c r="K32" i="3"/>
  <c r="K33" i="3" s="1"/>
  <c r="L32" i="3"/>
  <c r="M32" i="3"/>
  <c r="N32" i="3"/>
  <c r="O32" i="3"/>
  <c r="Q32" i="3"/>
  <c r="Q33" i="3" s="1"/>
  <c r="R32" i="3"/>
  <c r="S32" i="3"/>
  <c r="U32" i="3"/>
  <c r="V32" i="3"/>
  <c r="V33" i="3" s="1"/>
  <c r="X32" i="3"/>
  <c r="Y32" i="3"/>
  <c r="Z32" i="3"/>
  <c r="AA32" i="3"/>
  <c r="AB32" i="3"/>
  <c r="AC32" i="3"/>
  <c r="C32" i="3"/>
  <c r="AB31" i="3"/>
  <c r="AB33" i="3" s="1"/>
  <c r="AC31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1" i="3"/>
  <c r="AA22" i="3"/>
  <c r="AA31" i="3" s="1"/>
  <c r="AA33" i="3" s="1"/>
  <c r="AA23" i="3"/>
  <c r="AA24" i="3"/>
  <c r="AA26" i="3"/>
  <c r="AA27" i="3"/>
  <c r="AA28" i="3"/>
  <c r="AA29" i="3"/>
  <c r="AA30" i="3"/>
  <c r="AA5" i="3"/>
  <c r="W8" i="3"/>
  <c r="W9" i="3"/>
  <c r="W10" i="3"/>
  <c r="W11" i="3"/>
  <c r="W12" i="3"/>
  <c r="W13" i="3"/>
  <c r="W14" i="3"/>
  <c r="W15" i="3"/>
  <c r="W31" i="3" s="1"/>
  <c r="W33" i="3" s="1"/>
  <c r="W16" i="3"/>
  <c r="W32" i="3" s="1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5" i="3"/>
  <c r="T8" i="3"/>
  <c r="T9" i="3"/>
  <c r="T10" i="3"/>
  <c r="T11" i="3"/>
  <c r="T12" i="3"/>
  <c r="T13" i="3"/>
  <c r="T14" i="3"/>
  <c r="T15" i="3"/>
  <c r="T31" i="3" s="1"/>
  <c r="T33" i="3" s="1"/>
  <c r="T16" i="3"/>
  <c r="T32" i="3" s="1"/>
  <c r="T18" i="3"/>
  <c r="T19" i="3"/>
  <c r="T21" i="3"/>
  <c r="T22" i="3"/>
  <c r="T23" i="3"/>
  <c r="T24" i="3"/>
  <c r="T26" i="3"/>
  <c r="T27" i="3"/>
  <c r="T28" i="3"/>
  <c r="T29" i="3"/>
  <c r="T30" i="3"/>
  <c r="T5" i="3"/>
  <c r="P8" i="3"/>
  <c r="P9" i="3"/>
  <c r="P10" i="3"/>
  <c r="P11" i="3"/>
  <c r="P12" i="3"/>
  <c r="P13" i="3"/>
  <c r="P14" i="3"/>
  <c r="P15" i="3"/>
  <c r="P31" i="3" s="1"/>
  <c r="P16" i="3"/>
  <c r="P32" i="3" s="1"/>
  <c r="P17" i="3"/>
  <c r="P18" i="3"/>
  <c r="P19" i="3"/>
  <c r="P20" i="3"/>
  <c r="P21" i="3"/>
  <c r="P22" i="3"/>
  <c r="P23" i="3"/>
  <c r="P24" i="3"/>
  <c r="P26" i="3"/>
  <c r="P27" i="3"/>
  <c r="P28" i="3"/>
  <c r="P29" i="3"/>
  <c r="P30" i="3"/>
  <c r="P5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6" i="3"/>
  <c r="J27" i="3"/>
  <c r="J28" i="3"/>
  <c r="J29" i="3"/>
  <c r="J30" i="3"/>
  <c r="P33" i="3" l="1"/>
  <c r="M48" i="4"/>
  <c r="H48" i="4"/>
  <c r="C33" i="3"/>
  <c r="I48" i="4"/>
  <c r="G46" i="4"/>
  <c r="O33" i="3"/>
  <c r="E48" i="4"/>
  <c r="R33" i="3"/>
  <c r="J32" i="3"/>
  <c r="J31" i="3"/>
  <c r="L48" i="4"/>
  <c r="N48" i="4"/>
  <c r="F48" i="4"/>
  <c r="J48" i="4"/>
  <c r="S48" i="4"/>
  <c r="D48" i="4"/>
  <c r="P48" i="4"/>
  <c r="Q48" i="4"/>
  <c r="K48" i="4" l="1"/>
  <c r="R48" i="4"/>
  <c r="G48" i="4"/>
  <c r="O48" i="4"/>
  <c r="J33" i="3"/>
</calcChain>
</file>

<file path=xl/sharedStrings.xml><?xml version="1.0" encoding="utf-8"?>
<sst xmlns="http://schemas.openxmlformats.org/spreadsheetml/2006/main" count="1407" uniqueCount="183">
  <si>
    <t>Carbon #</t>
  </si>
  <si>
    <t>Myristoleinsyre</t>
  </si>
  <si>
    <t>Octadecadiensyre trans-isomer</t>
  </si>
  <si>
    <t>Octadecatriensyre trans-isomer</t>
  </si>
  <si>
    <t>C 14:0</t>
  </si>
  <si>
    <t>C 15:0</t>
  </si>
  <si>
    <t>C 16:0</t>
  </si>
  <si>
    <t>C 17:0</t>
  </si>
  <si>
    <t>C 18:0</t>
  </si>
  <si>
    <r>
      <t xml:space="preserve">C 18:1 </t>
    </r>
    <r>
      <rPr>
        <i/>
        <sz val="11"/>
        <color theme="1"/>
        <rFont val="Calibri"/>
        <family val="2"/>
        <scheme val="minor"/>
      </rPr>
      <t>trans</t>
    </r>
  </si>
  <si>
    <r>
      <t xml:space="preserve">C 18:1 </t>
    </r>
    <r>
      <rPr>
        <i/>
        <sz val="11"/>
        <color theme="1"/>
        <rFont val="Calibri"/>
        <family val="2"/>
        <scheme val="minor"/>
      </rPr>
      <t>cis</t>
    </r>
  </si>
  <si>
    <t>Eicosensyre</t>
  </si>
  <si>
    <t>Eicosatriensyre</t>
  </si>
  <si>
    <t>Docosensyre trans-isomer</t>
  </si>
  <si>
    <t>Cetoleinsyrer</t>
  </si>
  <si>
    <t>Docosensyre</t>
  </si>
  <si>
    <t>Docosatriensyre</t>
  </si>
  <si>
    <t>C 20:2</t>
  </si>
  <si>
    <t>C 20:3</t>
  </si>
  <si>
    <t>C 22:4</t>
  </si>
  <si>
    <t>Neutral</t>
  </si>
  <si>
    <t>Unknown</t>
  </si>
  <si>
    <t>FA Name</t>
  </si>
  <si>
    <t>Omega?</t>
  </si>
  <si>
    <t>Kaj Jorgensen</t>
  </si>
  <si>
    <t>7.10.2016</t>
  </si>
  <si>
    <t>Myristinsyre</t>
  </si>
  <si>
    <t>-</t>
  </si>
  <si>
    <t>Palmitinsyre</t>
  </si>
  <si>
    <t>Palmitoleinsyre</t>
  </si>
  <si>
    <t>Margarinesyre</t>
  </si>
  <si>
    <t>Stearinsyre</t>
  </si>
  <si>
    <t>Oliesyre</t>
  </si>
  <si>
    <t>Cis-vaccensyre</t>
  </si>
  <si>
    <t>Linolsyre</t>
  </si>
  <si>
    <t>a-linolensyre</t>
  </si>
  <si>
    <t>Arachinsyre</t>
  </si>
  <si>
    <t>Eicosadiensyre</t>
  </si>
  <si>
    <t>Eicosapentaensyre</t>
  </si>
  <si>
    <t>Behensyre</t>
  </si>
  <si>
    <t>Docosahexaensyre</t>
  </si>
  <si>
    <t>Lignocerinsyre</t>
  </si>
  <si>
    <t>Nervonsyre</t>
  </si>
  <si>
    <t>Sum trans-fedtsyrer</t>
  </si>
  <si>
    <r>
      <t>Sum m</t>
    </r>
    <r>
      <rPr>
        <b/>
        <sz val="11"/>
        <color theme="1"/>
        <rFont val="Calibri"/>
        <family val="2"/>
      </rPr>
      <t>ættede fedtsyrer</t>
    </r>
  </si>
  <si>
    <r>
      <t>Sum enkeltum</t>
    </r>
    <r>
      <rPr>
        <b/>
        <sz val="11"/>
        <color theme="1"/>
        <rFont val="Calibri"/>
        <family val="2"/>
      </rPr>
      <t>ættede fedtsyrer</t>
    </r>
  </si>
  <si>
    <r>
      <t>Sum flerum</t>
    </r>
    <r>
      <rPr>
        <b/>
        <sz val="11"/>
        <color theme="1"/>
        <rFont val="Calibri"/>
        <family val="2"/>
      </rPr>
      <t>ættede fedtsyrer</t>
    </r>
  </si>
  <si>
    <t>Sum Omega 6</t>
  </si>
  <si>
    <t>Sum Omega 3</t>
  </si>
  <si>
    <t>Jan Volmar</t>
  </si>
  <si>
    <t>10.10.2016</t>
  </si>
  <si>
    <t>Octadecensyre trans-isomer</t>
  </si>
  <si>
    <t>g-linolensyre</t>
  </si>
  <si>
    <t>Arachidonsaure</t>
  </si>
  <si>
    <t>Docosatetraensaure</t>
  </si>
  <si>
    <t>Docosapentaensyre</t>
  </si>
  <si>
    <t>Ratio of Omega 6-3</t>
  </si>
  <si>
    <t>Niels Riis</t>
  </si>
  <si>
    <t>13.10.2016</t>
  </si>
  <si>
    <t>Laurinsyre</t>
  </si>
  <si>
    <t>Pentadecansyre</t>
  </si>
  <si>
    <t>Heneicosansyre</t>
  </si>
  <si>
    <t>Tricosansyre</t>
  </si>
  <si>
    <t>Caprylsyre</t>
  </si>
  <si>
    <t>20.10.2016</t>
  </si>
  <si>
    <t>7.12.2016</t>
  </si>
  <si>
    <t>9.12.2016</t>
  </si>
  <si>
    <t>Caprinsyre</t>
  </si>
  <si>
    <t>Stearidonsyre</t>
  </si>
  <si>
    <t>14.9.2017</t>
  </si>
  <si>
    <t>15.9.2017</t>
  </si>
  <si>
    <t>27.10.2017</t>
  </si>
  <si>
    <t>Hexadecatriensyre</t>
  </si>
  <si>
    <t xml:space="preserve">Omega-3-fedtsyrer </t>
  </si>
  <si>
    <t xml:space="preserve">Omega-6-fedtsyrer </t>
  </si>
  <si>
    <t>11.9.2017</t>
  </si>
  <si>
    <r>
      <t>Strobe</t>
    </r>
    <r>
      <rPr>
        <sz val="11"/>
        <color theme="1"/>
        <rFont val="Calibri"/>
        <family val="2"/>
      </rPr>
      <t>ø</t>
    </r>
    <r>
      <rPr>
        <sz val="11"/>
        <color theme="1"/>
        <rFont val="Calibri"/>
        <family val="2"/>
        <scheme val="minor"/>
      </rPr>
      <t>g</t>
    </r>
  </si>
  <si>
    <r>
      <t>Bur</t>
    </r>
    <r>
      <rPr>
        <sz val="11"/>
        <color theme="1"/>
        <rFont val="Calibri"/>
        <family val="2"/>
      </rPr>
      <t>øq</t>
    </r>
  </si>
  <si>
    <t>19.10.2017</t>
  </si>
  <si>
    <t>Eicosatriensaure</t>
  </si>
  <si>
    <r>
      <t>Skrabe</t>
    </r>
    <r>
      <rPr>
        <sz val="11"/>
        <color theme="1"/>
        <rFont val="Calibri"/>
        <family val="2"/>
      </rPr>
      <t>øg</t>
    </r>
  </si>
  <si>
    <t>3?</t>
  </si>
  <si>
    <t>Buraq</t>
  </si>
  <si>
    <t>Fuldfoder</t>
  </si>
  <si>
    <t>10-er Box</t>
  </si>
  <si>
    <t>Eggs Kontrol</t>
  </si>
  <si>
    <t>Frisk Gras</t>
  </si>
  <si>
    <r>
      <t>Hels</t>
    </r>
    <r>
      <rPr>
        <sz val="11"/>
        <color theme="1"/>
        <rFont val="Calibri"/>
        <family val="2"/>
      </rPr>
      <t>ædsensilage</t>
    </r>
  </si>
  <si>
    <t>Urter friske</t>
  </si>
  <si>
    <t>15-er Box</t>
  </si>
  <si>
    <t>Buraq 2</t>
  </si>
  <si>
    <t>Urte-ensilage</t>
  </si>
  <si>
    <t>Grassilage</t>
  </si>
  <si>
    <t>Grasilage</t>
  </si>
  <si>
    <t>Average</t>
  </si>
  <si>
    <r>
      <t>Sum m</t>
    </r>
    <r>
      <rPr>
        <b/>
        <i/>
        <sz val="11"/>
        <color theme="1"/>
        <rFont val="Calibri"/>
        <family val="2"/>
      </rPr>
      <t>ættede fedtsyrer</t>
    </r>
  </si>
  <si>
    <r>
      <t>Sum enkeltum</t>
    </r>
    <r>
      <rPr>
        <b/>
        <i/>
        <sz val="11"/>
        <color theme="1"/>
        <rFont val="Calibri"/>
        <family val="2"/>
      </rPr>
      <t>ættede fedtsyrer</t>
    </r>
  </si>
  <si>
    <r>
      <t>Sum flerum</t>
    </r>
    <r>
      <rPr>
        <b/>
        <i/>
        <sz val="11"/>
        <color theme="1"/>
        <rFont val="Calibri"/>
        <family val="2"/>
      </rPr>
      <t>ættede fedtsyrer</t>
    </r>
  </si>
  <si>
    <r>
      <t>Bur</t>
    </r>
    <r>
      <rPr>
        <b/>
        <sz val="11"/>
        <color theme="1"/>
        <rFont val="Calibri"/>
        <family val="2"/>
      </rPr>
      <t>øq</t>
    </r>
  </si>
  <si>
    <t>FA found in eggs</t>
  </si>
  <si>
    <t>Navn/Name</t>
  </si>
  <si>
    <t>Good or Bad?</t>
  </si>
  <si>
    <t>Effects on human health</t>
  </si>
  <si>
    <t>Myristinsyre/Myristic acid</t>
  </si>
  <si>
    <t>Pentadecansyre/Pentadecylic acid</t>
  </si>
  <si>
    <t>Palmitinsyre/Palmitic acid</t>
  </si>
  <si>
    <t>Palmitoleinsyre/Palmitoleic acid</t>
  </si>
  <si>
    <t>Margarinesyre/Margaric acid</t>
  </si>
  <si>
    <t>Stearinsyre/Stearic acid</t>
  </si>
  <si>
    <t>Oliesyre/Oleic acid</t>
  </si>
  <si>
    <t>Cis-vaccensyre/Vaccenic acid</t>
  </si>
  <si>
    <t>alpha-linolensyre/a-linolenic</t>
  </si>
  <si>
    <t>gamma-linolensyre/g-linolenic</t>
  </si>
  <si>
    <t>Omega</t>
  </si>
  <si>
    <t>Arachidonsaure/Arachidonic acid</t>
  </si>
  <si>
    <t>Docosahexaensyre/Docosahexaenoic acid</t>
  </si>
  <si>
    <t>Bad</t>
  </si>
  <si>
    <t>Increases LKL, heart disease risk, cancer risk</t>
  </si>
  <si>
    <t>Good</t>
  </si>
  <si>
    <t>Reduces LDL and triglycerides</t>
  </si>
  <si>
    <t>Myristoleinsyre/Myristoleic acid</t>
  </si>
  <si>
    <t>Possible activity against prostate cancer cells</t>
  </si>
  <si>
    <t>Good/Neutral</t>
  </si>
  <si>
    <r>
      <t xml:space="preserve">C 16:1 </t>
    </r>
    <r>
      <rPr>
        <i/>
        <sz val="11"/>
        <color theme="1"/>
        <rFont val="Calibri"/>
        <family val="2"/>
        <scheme val="minor"/>
      </rPr>
      <t>cis</t>
    </r>
  </si>
  <si>
    <r>
      <t xml:space="preserve">C 14:1 </t>
    </r>
    <r>
      <rPr>
        <i/>
        <sz val="11"/>
        <color theme="1"/>
        <rFont val="Calibri"/>
        <family val="2"/>
        <scheme val="minor"/>
      </rPr>
      <t>cis</t>
    </r>
  </si>
  <si>
    <t>Increases cholesterol, triglycerides, and heart disease risk</t>
  </si>
  <si>
    <t>Reduces LDL, desaturates oleic acid</t>
  </si>
  <si>
    <t>Essential FA that the body cannot make itself</t>
  </si>
  <si>
    <t>Anti-inflammatory and antithrombotic effects</t>
  </si>
  <si>
    <t>Linolsyre/Linoleic acid</t>
  </si>
  <si>
    <r>
      <t xml:space="preserve">C 18:2 </t>
    </r>
    <r>
      <rPr>
        <i/>
        <sz val="11"/>
        <color theme="1"/>
        <rFont val="Calibri"/>
        <family val="2"/>
        <scheme val="minor"/>
      </rPr>
      <t>cis</t>
    </r>
  </si>
  <si>
    <r>
      <t xml:space="preserve">C 18:3 </t>
    </r>
    <r>
      <rPr>
        <i/>
        <sz val="11"/>
        <color theme="1"/>
        <rFont val="Calibri"/>
        <family val="2"/>
        <scheme val="minor"/>
      </rPr>
      <t>cis</t>
    </r>
  </si>
  <si>
    <t>Debated if Pro or Anit-inflammitory dispite being an Omega 6</t>
  </si>
  <si>
    <t>Eicosadiensyre/Eicosadienoic</t>
  </si>
  <si>
    <t>Eicosatriensyre/Eicosatrienoic</t>
  </si>
  <si>
    <t>C 22:5 cis</t>
  </si>
  <si>
    <r>
      <t xml:space="preserve">C 22:5 </t>
    </r>
    <r>
      <rPr>
        <i/>
        <sz val="11"/>
        <color theme="1"/>
        <rFont val="Calibri"/>
        <family val="2"/>
        <scheme val="minor"/>
      </rPr>
      <t>cis</t>
    </r>
  </si>
  <si>
    <t>Docosapentaensyre/Docosapentaenoic/Osbond acid</t>
  </si>
  <si>
    <t>Docosapentaensyre/Docosapentaenoic/Clupanodonic acid</t>
  </si>
  <si>
    <t>Anti-inflammatory, possibly essential FA</t>
  </si>
  <si>
    <t>Possibly essential FA</t>
  </si>
  <si>
    <t>Eicosensyre/Eicosenoic/Gadoleic acid</t>
  </si>
  <si>
    <r>
      <t xml:space="preserve">C 20:3 </t>
    </r>
    <r>
      <rPr>
        <i/>
        <sz val="11"/>
        <color theme="1"/>
        <rFont val="Calibri"/>
        <family val="2"/>
        <scheme val="minor"/>
      </rPr>
      <t>cis</t>
    </r>
  </si>
  <si>
    <r>
      <t xml:space="preserve">C 20:4 </t>
    </r>
    <r>
      <rPr>
        <i/>
        <sz val="11"/>
        <color theme="1"/>
        <rFont val="Calibri"/>
        <family val="2"/>
        <scheme val="minor"/>
      </rPr>
      <t>cis</t>
    </r>
  </si>
  <si>
    <r>
      <t xml:space="preserve">C 20:1 </t>
    </r>
    <r>
      <rPr>
        <i/>
        <sz val="11"/>
        <color theme="1"/>
        <rFont val="Calibri"/>
        <family val="2"/>
        <scheme val="minor"/>
      </rPr>
      <t>cis</t>
    </r>
  </si>
  <si>
    <r>
      <t xml:space="preserve">C 22:6 </t>
    </r>
    <r>
      <rPr>
        <i/>
        <sz val="11"/>
        <color theme="1"/>
        <rFont val="Calibri"/>
        <family val="2"/>
        <scheme val="minor"/>
      </rPr>
      <t>cis</t>
    </r>
  </si>
  <si>
    <t>Biologically important for humans in several ways</t>
  </si>
  <si>
    <t>Muscle tissure growth and repair</t>
  </si>
  <si>
    <t>Docosatetraensyre/Adrenic acid</t>
  </si>
  <si>
    <t>Eicosatriensaure/</t>
  </si>
  <si>
    <t>Deceases LDL and triglycerides</t>
  </si>
  <si>
    <t xml:space="preserve">Present in all tissues, reduces LDL and triglycerides </t>
  </si>
  <si>
    <t>Likely has similar effects as Oleic acid</t>
  </si>
  <si>
    <t>see trans fat write up</t>
  </si>
  <si>
    <t>Unclear from studies</t>
  </si>
  <si>
    <t xml:space="preserve">Pro-inflamatory </t>
  </si>
  <si>
    <t>Important role in adrenal gland</t>
  </si>
  <si>
    <t>Sol-ens</t>
  </si>
  <si>
    <t>5.12.17</t>
  </si>
  <si>
    <t>Lupin ens.</t>
  </si>
  <si>
    <t>5.12.2017</t>
  </si>
  <si>
    <t>Ærte-ens</t>
  </si>
  <si>
    <t>Hestb. Ens</t>
  </si>
  <si>
    <t>Ingen grovf</t>
  </si>
  <si>
    <t>15.11.2017</t>
  </si>
  <si>
    <t>Vand, %</t>
  </si>
  <si>
    <t>Råprotein, %</t>
  </si>
  <si>
    <t>Råfedt,%</t>
  </si>
  <si>
    <t>Urter Friske</t>
  </si>
  <si>
    <t>Frisk græs</t>
  </si>
  <si>
    <t>Byg/ært Ens</t>
  </si>
  <si>
    <t>Græs ens.</t>
  </si>
  <si>
    <t>Sol ensilage</t>
  </si>
  <si>
    <t>Byg/ært</t>
  </si>
  <si>
    <t>Fedtindhold pr. kg vare, %</t>
  </si>
  <si>
    <t>Friske urter</t>
  </si>
  <si>
    <t>Skrabeæg</t>
  </si>
  <si>
    <t>Gns.</t>
  </si>
  <si>
    <t>Gns</t>
  </si>
  <si>
    <t>Gens</t>
  </si>
  <si>
    <t>Buræg</t>
  </si>
  <si>
    <t>Info indsamlet af Amanda Duncan, BC Agricultural  Science, Perdue University, USA.</t>
  </si>
  <si>
    <t>Amanda har gennemført et Internship ved SEGES Økologi Innovation i efteråret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</si>
</sst>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20" fontId="0" fillId="0" borderId="0" xfId="0" applyNumberFormat="1"/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/>
    <xf numFmtId="2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2" fillId="0" borderId="0" xfId="0" applyNumberFormat="1" applyFont="1" applyAlignment="1">
      <alignment horizontal="center"/>
    </xf>
    <xf numFmtId="2" fontId="8" fillId="0" borderId="0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/>
    <xf numFmtId="0" fontId="0" fillId="0" borderId="1" xfId="0" applyBorder="1"/>
    <xf numFmtId="0" fontId="0" fillId="0" borderId="0" xfId="0" applyFont="1"/>
    <xf numFmtId="20" fontId="0" fillId="0" borderId="0" xfId="0" applyNumberFormat="1"/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0" fillId="2" borderId="1" xfId="0" applyFill="1" applyBorder="1"/>
    <xf numFmtId="0" fontId="8" fillId="2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B30" sqref="B30"/>
    </sheetView>
  </sheetViews>
  <sheetFormatPr defaultRowHeight="14.4" x14ac:dyDescent="0.3"/>
  <cols>
    <col min="1" max="1" width="36.33203125" customWidth="1"/>
    <col min="2" max="2" width="6.88671875" style="38" customWidth="1"/>
    <col min="3" max="3" width="10.6640625" customWidth="1"/>
    <col min="4" max="4" width="12.5546875" customWidth="1"/>
    <col min="5" max="5" width="33.6640625" customWidth="1"/>
    <col min="6" max="6" width="40.88671875" customWidth="1"/>
    <col min="7" max="7" width="33.6640625" customWidth="1"/>
  </cols>
  <sheetData>
    <row r="1" spans="1:5" x14ac:dyDescent="0.3">
      <c r="A1" t="s">
        <v>99</v>
      </c>
    </row>
    <row r="3" spans="1:5" s="39" customFormat="1" x14ac:dyDescent="0.3">
      <c r="A3" s="39" t="s">
        <v>100</v>
      </c>
      <c r="B3" s="39" t="s">
        <v>113</v>
      </c>
      <c r="C3" s="39" t="s">
        <v>0</v>
      </c>
      <c r="D3" s="39" t="s">
        <v>101</v>
      </c>
      <c r="E3" s="39" t="s">
        <v>102</v>
      </c>
    </row>
    <row r="4" spans="1:5" x14ac:dyDescent="0.3">
      <c r="A4" s="38" t="s">
        <v>103</v>
      </c>
      <c r="C4" s="1" t="s">
        <v>4</v>
      </c>
      <c r="D4" s="44" t="s">
        <v>116</v>
      </c>
      <c r="E4" t="s">
        <v>125</v>
      </c>
    </row>
    <row r="5" spans="1:5" x14ac:dyDescent="0.3">
      <c r="A5" s="38" t="s">
        <v>120</v>
      </c>
      <c r="B5" s="38">
        <v>5</v>
      </c>
      <c r="C5" t="s">
        <v>124</v>
      </c>
      <c r="D5" s="45" t="s">
        <v>122</v>
      </c>
      <c r="E5" t="s">
        <v>121</v>
      </c>
    </row>
    <row r="6" spans="1:5" x14ac:dyDescent="0.3">
      <c r="A6" s="38" t="s">
        <v>104</v>
      </c>
      <c r="C6" t="s">
        <v>5</v>
      </c>
      <c r="D6" s="3" t="s">
        <v>20</v>
      </c>
      <c r="E6" t="s">
        <v>154</v>
      </c>
    </row>
    <row r="7" spans="1:5" x14ac:dyDescent="0.3">
      <c r="A7" s="38" t="s">
        <v>105</v>
      </c>
      <c r="C7" t="s">
        <v>6</v>
      </c>
      <c r="D7" s="44" t="s">
        <v>116</v>
      </c>
      <c r="E7" t="s">
        <v>117</v>
      </c>
    </row>
    <row r="8" spans="1:5" x14ac:dyDescent="0.3">
      <c r="A8" s="38" t="s">
        <v>106</v>
      </c>
      <c r="B8" s="38">
        <v>7</v>
      </c>
      <c r="C8" t="s">
        <v>123</v>
      </c>
      <c r="D8" s="45" t="s">
        <v>118</v>
      </c>
      <c r="E8" t="s">
        <v>151</v>
      </c>
    </row>
    <row r="9" spans="1:5" x14ac:dyDescent="0.3">
      <c r="A9" s="38" t="s">
        <v>107</v>
      </c>
      <c r="C9" t="s">
        <v>7</v>
      </c>
      <c r="D9" s="3" t="s">
        <v>20</v>
      </c>
      <c r="E9" t="s">
        <v>154</v>
      </c>
    </row>
    <row r="10" spans="1:5" x14ac:dyDescent="0.3">
      <c r="A10" s="38" t="s">
        <v>108</v>
      </c>
      <c r="C10" t="s">
        <v>8</v>
      </c>
      <c r="D10" s="45" t="s">
        <v>118</v>
      </c>
      <c r="E10" t="s">
        <v>126</v>
      </c>
    </row>
    <row r="11" spans="1:5" x14ac:dyDescent="0.3">
      <c r="A11" s="38" t="s">
        <v>51</v>
      </c>
      <c r="C11" t="s">
        <v>9</v>
      </c>
      <c r="D11" s="44" t="s">
        <v>116</v>
      </c>
      <c r="E11" t="s">
        <v>153</v>
      </c>
    </row>
    <row r="12" spans="1:5" x14ac:dyDescent="0.3">
      <c r="A12" s="38" t="s">
        <v>109</v>
      </c>
      <c r="B12" s="38">
        <v>9</v>
      </c>
      <c r="C12" t="s">
        <v>10</v>
      </c>
      <c r="D12" s="45" t="s">
        <v>118</v>
      </c>
      <c r="E12" t="s">
        <v>150</v>
      </c>
    </row>
    <row r="13" spans="1:5" x14ac:dyDescent="0.3">
      <c r="A13" s="38" t="s">
        <v>110</v>
      </c>
      <c r="B13" s="38">
        <v>7</v>
      </c>
      <c r="C13" t="s">
        <v>10</v>
      </c>
      <c r="D13" s="45" t="s">
        <v>118</v>
      </c>
      <c r="E13" t="s">
        <v>119</v>
      </c>
    </row>
    <row r="14" spans="1:5" x14ac:dyDescent="0.3">
      <c r="A14" s="38" t="s">
        <v>129</v>
      </c>
      <c r="B14" s="38">
        <v>6</v>
      </c>
      <c r="C14" t="s">
        <v>130</v>
      </c>
      <c r="D14" s="45" t="s">
        <v>118</v>
      </c>
      <c r="E14" t="s">
        <v>127</v>
      </c>
    </row>
    <row r="15" spans="1:5" x14ac:dyDescent="0.3">
      <c r="A15" s="38" t="s">
        <v>111</v>
      </c>
      <c r="B15" s="38">
        <v>3</v>
      </c>
      <c r="C15" t="s">
        <v>131</v>
      </c>
      <c r="D15" s="45" t="s">
        <v>118</v>
      </c>
      <c r="E15" t="s">
        <v>127</v>
      </c>
    </row>
    <row r="16" spans="1:5" x14ac:dyDescent="0.3">
      <c r="A16" s="38" t="s">
        <v>112</v>
      </c>
      <c r="B16" s="40">
        <v>6</v>
      </c>
      <c r="C16" t="s">
        <v>131</v>
      </c>
      <c r="D16" s="13" t="s">
        <v>20</v>
      </c>
      <c r="E16" t="s">
        <v>132</v>
      </c>
    </row>
    <row r="17" spans="1:5" x14ac:dyDescent="0.3">
      <c r="A17" s="38" t="s">
        <v>141</v>
      </c>
      <c r="B17" s="38">
        <v>9</v>
      </c>
      <c r="C17" t="s">
        <v>144</v>
      </c>
      <c r="D17" s="45" t="s">
        <v>118</v>
      </c>
      <c r="E17" t="s">
        <v>152</v>
      </c>
    </row>
    <row r="18" spans="1:5" x14ac:dyDescent="0.3">
      <c r="A18" s="38" t="s">
        <v>133</v>
      </c>
      <c r="B18" s="38">
        <v>6</v>
      </c>
      <c r="C18" t="s">
        <v>17</v>
      </c>
      <c r="D18" s="44" t="s">
        <v>116</v>
      </c>
      <c r="E18" s="38" t="s">
        <v>155</v>
      </c>
    </row>
    <row r="19" spans="1:5" x14ac:dyDescent="0.3">
      <c r="A19" s="38" t="s">
        <v>149</v>
      </c>
      <c r="B19" s="38">
        <v>6</v>
      </c>
      <c r="C19" t="s">
        <v>18</v>
      </c>
      <c r="D19" s="4"/>
      <c r="E19" s="38" t="s">
        <v>21</v>
      </c>
    </row>
    <row r="20" spans="1:5" x14ac:dyDescent="0.3">
      <c r="A20" s="38" t="s">
        <v>134</v>
      </c>
      <c r="B20" s="38">
        <v>3</v>
      </c>
      <c r="C20" t="s">
        <v>142</v>
      </c>
      <c r="D20" s="45" t="s">
        <v>118</v>
      </c>
      <c r="E20" t="s">
        <v>128</v>
      </c>
    </row>
    <row r="21" spans="1:5" x14ac:dyDescent="0.3">
      <c r="A21" s="38" t="s">
        <v>114</v>
      </c>
      <c r="B21" s="38">
        <v>6</v>
      </c>
      <c r="C21" t="s">
        <v>143</v>
      </c>
      <c r="D21" s="45" t="s">
        <v>118</v>
      </c>
      <c r="E21" t="s">
        <v>147</v>
      </c>
    </row>
    <row r="22" spans="1:5" x14ac:dyDescent="0.3">
      <c r="A22" s="38" t="s">
        <v>148</v>
      </c>
      <c r="B22" s="38">
        <v>6</v>
      </c>
      <c r="C22" s="41" t="s">
        <v>19</v>
      </c>
      <c r="D22" s="3"/>
      <c r="E22" t="s">
        <v>156</v>
      </c>
    </row>
    <row r="23" spans="1:5" x14ac:dyDescent="0.3">
      <c r="A23" s="38" t="s">
        <v>138</v>
      </c>
      <c r="B23" s="38">
        <v>3</v>
      </c>
      <c r="C23" s="38" t="s">
        <v>136</v>
      </c>
      <c r="D23" s="45" t="s">
        <v>118</v>
      </c>
      <c r="E23" s="46" t="s">
        <v>139</v>
      </c>
    </row>
    <row r="24" spans="1:5" x14ac:dyDescent="0.3">
      <c r="A24" s="38" t="s">
        <v>137</v>
      </c>
      <c r="B24" s="38">
        <v>6</v>
      </c>
      <c r="C24" t="s">
        <v>135</v>
      </c>
      <c r="D24" s="3"/>
      <c r="E24" t="s">
        <v>140</v>
      </c>
    </row>
    <row r="25" spans="1:5" s="39" customFormat="1" x14ac:dyDescent="0.3">
      <c r="A25" s="39" t="s">
        <v>115</v>
      </c>
      <c r="B25" s="39">
        <v>3</v>
      </c>
      <c r="C25" s="39" t="s">
        <v>145</v>
      </c>
      <c r="D25" s="47" t="s">
        <v>118</v>
      </c>
      <c r="E25" s="39" t="s">
        <v>146</v>
      </c>
    </row>
    <row r="26" spans="1:5" x14ac:dyDescent="0.3">
      <c r="A26" s="2"/>
      <c r="B26" s="42"/>
      <c r="D26" s="3"/>
    </row>
    <row r="27" spans="1:5" x14ac:dyDescent="0.3">
      <c r="A27" s="2" t="s">
        <v>181</v>
      </c>
      <c r="B27" s="42"/>
      <c r="D27" s="4"/>
    </row>
    <row r="28" spans="1:5" x14ac:dyDescent="0.3">
      <c r="A28" s="2" t="s">
        <v>182</v>
      </c>
      <c r="B28" s="42"/>
      <c r="D28" s="4"/>
    </row>
    <row r="29" spans="1:5" x14ac:dyDescent="0.3">
      <c r="A29" s="2"/>
      <c r="B29" s="42"/>
      <c r="D29" s="4"/>
    </row>
    <row r="30" spans="1:5" x14ac:dyDescent="0.3">
      <c r="A30" s="2"/>
      <c r="B30" s="42"/>
      <c r="D30" s="4"/>
    </row>
    <row r="31" spans="1:5" x14ac:dyDescent="0.3">
      <c r="A31" s="2"/>
      <c r="B31" s="42"/>
      <c r="D31" s="3"/>
    </row>
    <row r="32" spans="1:5" x14ac:dyDescent="0.3">
      <c r="A32" s="2"/>
      <c r="B32" s="42"/>
      <c r="D32" s="3"/>
    </row>
    <row r="33" spans="1:4" x14ac:dyDescent="0.3">
      <c r="A33" s="2"/>
      <c r="B33" s="42"/>
      <c r="D33" s="3"/>
    </row>
    <row r="34" spans="1:4" x14ac:dyDescent="0.3">
      <c r="A34" s="2"/>
      <c r="B34" s="42"/>
      <c r="D34" s="3"/>
    </row>
    <row r="35" spans="1:4" x14ac:dyDescent="0.3">
      <c r="A35" s="2"/>
      <c r="B35" s="42"/>
      <c r="D35" s="3"/>
    </row>
    <row r="36" spans="1:4" x14ac:dyDescent="0.3">
      <c r="A36" s="2"/>
      <c r="B36" s="42"/>
      <c r="D36" s="3"/>
    </row>
    <row r="37" spans="1:4" x14ac:dyDescent="0.3">
      <c r="A37" s="2"/>
      <c r="B37" s="42"/>
      <c r="D37" s="3"/>
    </row>
    <row r="38" spans="1:4" x14ac:dyDescent="0.3">
      <c r="A38" s="2"/>
      <c r="B38" s="42"/>
      <c r="D38" s="3"/>
    </row>
    <row r="39" spans="1:4" x14ac:dyDescent="0.3">
      <c r="A39" s="2"/>
      <c r="B39" s="42"/>
      <c r="D39" s="4"/>
    </row>
    <row r="40" spans="1:4" x14ac:dyDescent="0.3">
      <c r="A40" s="2"/>
      <c r="B40" s="42"/>
      <c r="D40" s="4"/>
    </row>
    <row r="41" spans="1:4" x14ac:dyDescent="0.3">
      <c r="A41" s="2"/>
      <c r="B41" s="42"/>
      <c r="D41" s="4"/>
    </row>
    <row r="42" spans="1:4" x14ac:dyDescent="0.3">
      <c r="A42" s="2"/>
      <c r="B42" s="42"/>
      <c r="D42" s="3"/>
    </row>
    <row r="43" spans="1:4" x14ac:dyDescent="0.3">
      <c r="A43" s="2"/>
      <c r="B43" s="42"/>
      <c r="D43" s="3"/>
    </row>
    <row r="44" spans="1:4" x14ac:dyDescent="0.3">
      <c r="A44" s="2"/>
      <c r="B44" s="42"/>
      <c r="D44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50"/>
  <sheetViews>
    <sheetView view="pageBreakPreview" zoomScale="60" zoomScaleNormal="100" workbookViewId="0">
      <pane xSplit="1" topLeftCell="B1" activePane="topRight" state="frozen"/>
      <selection pane="topRight" activeCell="A31" sqref="A31"/>
    </sheetView>
  </sheetViews>
  <sheetFormatPr defaultRowHeight="14.4" x14ac:dyDescent="0.3"/>
  <cols>
    <col min="1" max="1" width="27" customWidth="1"/>
    <col min="2" max="2" width="6.33203125" style="30" customWidth="1"/>
    <col min="3" max="3" width="11.88671875" style="3" customWidth="1"/>
    <col min="4" max="4" width="9.77734375" style="3" customWidth="1"/>
    <col min="5" max="8" width="11.109375" style="3" customWidth="1"/>
    <col min="9" max="9" width="10" style="3" customWidth="1"/>
    <col min="10" max="11" width="14" style="3" customWidth="1"/>
    <col min="12" max="12" width="9.77734375" style="3" customWidth="1"/>
    <col min="13" max="16" width="11.5546875" style="3" customWidth="1"/>
    <col min="17" max="18" width="11" style="3" customWidth="1"/>
    <col min="19" max="19" width="8.88671875" style="3"/>
    <col min="20" max="20" width="11.109375" style="3" customWidth="1"/>
    <col min="21" max="22" width="8.88671875" style="3"/>
    <col min="23" max="23" width="11" style="3" customWidth="1"/>
    <col min="24" max="24" width="11.77734375" style="3" customWidth="1"/>
    <col min="25" max="25" width="10.44140625" style="3" customWidth="1"/>
    <col min="26" max="26" width="8.88671875" style="3"/>
    <col min="27" max="27" width="10.88671875" style="3" customWidth="1"/>
    <col min="28" max="28" width="9.88671875" customWidth="1"/>
    <col min="31" max="31" width="9.77734375" customWidth="1"/>
    <col min="32" max="32" width="10.5546875" customWidth="1"/>
  </cols>
  <sheetData>
    <row r="2" spans="1:34" x14ac:dyDescent="0.3">
      <c r="C2" s="3" t="s">
        <v>83</v>
      </c>
      <c r="D2" s="3" t="s">
        <v>84</v>
      </c>
      <c r="E2" s="3" t="s">
        <v>84</v>
      </c>
      <c r="F2" s="3" t="s">
        <v>84</v>
      </c>
      <c r="G2" s="3" t="s">
        <v>84</v>
      </c>
      <c r="H2" s="3" t="s">
        <v>85</v>
      </c>
      <c r="I2" s="3" t="s">
        <v>86</v>
      </c>
      <c r="J2" s="3" t="s">
        <v>87</v>
      </c>
      <c r="K2" s="3" t="s">
        <v>88</v>
      </c>
      <c r="L2" s="3" t="s">
        <v>84</v>
      </c>
      <c r="M2" s="3" t="s">
        <v>84</v>
      </c>
      <c r="N2" s="3" t="s">
        <v>84</v>
      </c>
      <c r="O2" s="3" t="s">
        <v>84</v>
      </c>
      <c r="P2" s="3" t="s">
        <v>89</v>
      </c>
      <c r="Q2" s="3" t="s">
        <v>91</v>
      </c>
      <c r="R2" s="3" t="s">
        <v>92</v>
      </c>
      <c r="S2" s="10" t="s">
        <v>83</v>
      </c>
      <c r="T2" s="3" t="s">
        <v>83</v>
      </c>
      <c r="U2" s="3" t="s">
        <v>83</v>
      </c>
      <c r="V2" s="3" t="s">
        <v>92</v>
      </c>
      <c r="W2" s="3" t="s">
        <v>93</v>
      </c>
      <c r="X2" s="3" t="s">
        <v>92</v>
      </c>
      <c r="Y2" s="3" t="s">
        <v>92</v>
      </c>
      <c r="Z2" s="3" t="s">
        <v>84</v>
      </c>
      <c r="AA2" s="3" t="s">
        <v>84</v>
      </c>
      <c r="AB2" s="3" t="s">
        <v>84</v>
      </c>
      <c r="AC2" s="3" t="s">
        <v>84</v>
      </c>
      <c r="AD2" s="3" t="s">
        <v>84</v>
      </c>
      <c r="AE2" s="3" t="s">
        <v>84</v>
      </c>
      <c r="AF2" s="3" t="s">
        <v>84</v>
      </c>
      <c r="AG2" s="3" t="s">
        <v>84</v>
      </c>
      <c r="AH2" s="3" t="s">
        <v>84</v>
      </c>
    </row>
    <row r="3" spans="1:34" x14ac:dyDescent="0.3">
      <c r="C3" s="3" t="s">
        <v>24</v>
      </c>
      <c r="D3" s="3" t="s">
        <v>49</v>
      </c>
      <c r="E3" s="3" t="s">
        <v>24</v>
      </c>
      <c r="F3" s="3" t="s">
        <v>82</v>
      </c>
      <c r="G3" s="3" t="s">
        <v>57</v>
      </c>
      <c r="H3" s="3" t="s">
        <v>24</v>
      </c>
      <c r="I3" s="3" t="s">
        <v>57</v>
      </c>
      <c r="J3" s="3" t="s">
        <v>24</v>
      </c>
      <c r="K3" s="3" t="s">
        <v>24</v>
      </c>
      <c r="L3" s="3" t="s">
        <v>49</v>
      </c>
      <c r="M3" s="3" t="s">
        <v>24</v>
      </c>
      <c r="N3" s="14" t="s">
        <v>57</v>
      </c>
      <c r="O3" s="14" t="s">
        <v>82</v>
      </c>
      <c r="P3" s="14" t="s">
        <v>90</v>
      </c>
      <c r="Q3" s="14" t="s">
        <v>24</v>
      </c>
      <c r="R3" s="14" t="s">
        <v>57</v>
      </c>
      <c r="S3" s="10" t="s">
        <v>57</v>
      </c>
      <c r="T3" s="3" t="s">
        <v>24</v>
      </c>
      <c r="U3" s="3" t="s">
        <v>57</v>
      </c>
      <c r="V3" s="3" t="s">
        <v>57</v>
      </c>
      <c r="W3" s="3" t="s">
        <v>24</v>
      </c>
      <c r="X3" s="3" t="s">
        <v>24</v>
      </c>
      <c r="Y3" s="3" t="s">
        <v>49</v>
      </c>
      <c r="Z3" s="3" t="s">
        <v>49</v>
      </c>
      <c r="AA3" s="3" t="s">
        <v>24</v>
      </c>
      <c r="AB3" s="3" t="s">
        <v>57</v>
      </c>
      <c r="AC3" s="3" t="s">
        <v>76</v>
      </c>
      <c r="AD3" s="3" t="s">
        <v>77</v>
      </c>
      <c r="AE3" s="3" t="s">
        <v>49</v>
      </c>
      <c r="AF3" s="3" t="s">
        <v>24</v>
      </c>
      <c r="AG3" s="3" t="s">
        <v>80</v>
      </c>
      <c r="AH3" s="3" t="s">
        <v>77</v>
      </c>
    </row>
    <row r="4" spans="1:34" s="8" customFormat="1" x14ac:dyDescent="0.3">
      <c r="A4" s="8" t="s">
        <v>22</v>
      </c>
      <c r="B4" s="31" t="s">
        <v>23</v>
      </c>
      <c r="C4" s="9" t="s">
        <v>25</v>
      </c>
      <c r="D4" s="9" t="s">
        <v>50</v>
      </c>
      <c r="E4" s="9" t="s">
        <v>50</v>
      </c>
      <c r="F4" s="9" t="s">
        <v>50</v>
      </c>
      <c r="G4" s="9" t="s">
        <v>50</v>
      </c>
      <c r="H4" s="9" t="s">
        <v>50</v>
      </c>
      <c r="I4" s="9" t="s">
        <v>58</v>
      </c>
      <c r="J4" s="9" t="s">
        <v>64</v>
      </c>
      <c r="K4" s="9" t="s">
        <v>64</v>
      </c>
      <c r="L4" s="9" t="s">
        <v>65</v>
      </c>
      <c r="M4" s="9" t="s">
        <v>65</v>
      </c>
      <c r="N4" s="9" t="s">
        <v>65</v>
      </c>
      <c r="O4" s="9" t="s">
        <v>65</v>
      </c>
      <c r="P4" s="9" t="s">
        <v>65</v>
      </c>
      <c r="Q4" s="9" t="s">
        <v>66</v>
      </c>
      <c r="R4" s="9" t="s">
        <v>66</v>
      </c>
      <c r="S4" s="11" t="s">
        <v>25</v>
      </c>
      <c r="T4" s="9" t="s">
        <v>69</v>
      </c>
      <c r="U4" s="9" t="s">
        <v>69</v>
      </c>
      <c r="V4" s="9" t="s">
        <v>70</v>
      </c>
      <c r="W4" s="9" t="s">
        <v>70</v>
      </c>
      <c r="X4" s="9" t="s">
        <v>71</v>
      </c>
      <c r="Y4" s="9" t="s">
        <v>71</v>
      </c>
      <c r="Z4" s="9" t="s">
        <v>75</v>
      </c>
      <c r="AA4" s="9" t="s">
        <v>75</v>
      </c>
      <c r="AB4" s="8" t="s">
        <v>75</v>
      </c>
      <c r="AC4" s="8" t="s">
        <v>75</v>
      </c>
      <c r="AD4" s="8" t="s">
        <v>75</v>
      </c>
      <c r="AE4" s="8" t="s">
        <v>78</v>
      </c>
      <c r="AF4" s="8" t="s">
        <v>78</v>
      </c>
      <c r="AG4" s="8" t="s">
        <v>78</v>
      </c>
      <c r="AH4" s="8" t="s">
        <v>78</v>
      </c>
    </row>
    <row r="5" spans="1:34" x14ac:dyDescent="0.3">
      <c r="A5" t="s">
        <v>63</v>
      </c>
      <c r="C5" s="3" t="s">
        <v>27</v>
      </c>
      <c r="D5" s="3" t="s">
        <v>27</v>
      </c>
      <c r="E5" s="3" t="s">
        <v>27</v>
      </c>
      <c r="F5" s="3" t="s">
        <v>27</v>
      </c>
      <c r="G5" s="3" t="s">
        <v>27</v>
      </c>
      <c r="H5" s="3" t="s">
        <v>27</v>
      </c>
      <c r="I5" s="3">
        <v>0.1</v>
      </c>
      <c r="J5" s="3">
        <v>0.1</v>
      </c>
      <c r="K5" s="3">
        <v>0.4</v>
      </c>
      <c r="L5" s="3" t="s">
        <v>27</v>
      </c>
      <c r="M5" s="3" t="s">
        <v>27</v>
      </c>
      <c r="N5" s="3" t="s">
        <v>27</v>
      </c>
      <c r="O5" s="3" t="s">
        <v>27</v>
      </c>
      <c r="P5" s="3" t="s">
        <v>27</v>
      </c>
      <c r="Q5" s="3" t="s">
        <v>27</v>
      </c>
      <c r="R5" s="3" t="s">
        <v>27</v>
      </c>
      <c r="S5" s="3" t="s">
        <v>27</v>
      </c>
      <c r="T5" s="3" t="s">
        <v>27</v>
      </c>
      <c r="U5" s="3" t="s">
        <v>27</v>
      </c>
      <c r="V5" s="3" t="s">
        <v>27</v>
      </c>
      <c r="W5" s="3" t="s">
        <v>27</v>
      </c>
      <c r="X5" s="3" t="s">
        <v>27</v>
      </c>
      <c r="Y5" s="3" t="s">
        <v>27</v>
      </c>
      <c r="Z5" s="3" t="s">
        <v>27</v>
      </c>
      <c r="AA5" s="3" t="s">
        <v>27</v>
      </c>
      <c r="AB5" s="3" t="s">
        <v>27</v>
      </c>
      <c r="AC5" s="3" t="s">
        <v>27</v>
      </c>
      <c r="AD5" s="3" t="s">
        <v>27</v>
      </c>
      <c r="AE5" s="3" t="s">
        <v>27</v>
      </c>
      <c r="AF5" s="3" t="s">
        <v>27</v>
      </c>
      <c r="AG5" s="3" t="s">
        <v>27</v>
      </c>
      <c r="AH5" s="3" t="s">
        <v>27</v>
      </c>
    </row>
    <row r="6" spans="1:34" x14ac:dyDescent="0.3">
      <c r="A6" t="s">
        <v>67</v>
      </c>
      <c r="C6" s="3" t="s">
        <v>27</v>
      </c>
      <c r="D6" s="3" t="s">
        <v>27</v>
      </c>
      <c r="E6" s="3" t="s">
        <v>27</v>
      </c>
      <c r="F6" s="3" t="s">
        <v>27</v>
      </c>
      <c r="G6" s="3" t="s">
        <v>27</v>
      </c>
      <c r="H6" s="3" t="s">
        <v>27</v>
      </c>
      <c r="I6" s="3" t="s">
        <v>27</v>
      </c>
      <c r="J6" s="3" t="s">
        <v>27</v>
      </c>
      <c r="K6" s="3" t="s">
        <v>27</v>
      </c>
      <c r="L6" s="3" t="s">
        <v>27</v>
      </c>
      <c r="M6" s="3" t="s">
        <v>27</v>
      </c>
      <c r="N6" s="3" t="s">
        <v>27</v>
      </c>
      <c r="O6" s="3" t="s">
        <v>27</v>
      </c>
      <c r="P6" s="3" t="s">
        <v>27</v>
      </c>
      <c r="Q6" s="3">
        <v>0.3</v>
      </c>
      <c r="R6" s="3" t="s">
        <v>27</v>
      </c>
      <c r="S6" s="3" t="s">
        <v>27</v>
      </c>
      <c r="T6" s="3" t="s">
        <v>27</v>
      </c>
      <c r="U6" s="3" t="s">
        <v>27</v>
      </c>
      <c r="V6" s="3">
        <v>0.4</v>
      </c>
      <c r="W6" s="3" t="s">
        <v>27</v>
      </c>
      <c r="X6" s="3">
        <v>0.2</v>
      </c>
      <c r="Y6" s="3" t="s">
        <v>27</v>
      </c>
      <c r="Z6" s="3" t="s">
        <v>27</v>
      </c>
      <c r="AA6" s="3" t="s">
        <v>27</v>
      </c>
      <c r="AB6" s="3" t="s">
        <v>27</v>
      </c>
      <c r="AC6" s="3" t="s">
        <v>27</v>
      </c>
      <c r="AD6" s="3" t="s">
        <v>27</v>
      </c>
      <c r="AE6" s="3" t="s">
        <v>27</v>
      </c>
      <c r="AF6" s="3" t="s">
        <v>27</v>
      </c>
      <c r="AG6" s="3" t="s">
        <v>27</v>
      </c>
      <c r="AH6" s="3" t="s">
        <v>27</v>
      </c>
    </row>
    <row r="7" spans="1:34" x14ac:dyDescent="0.3">
      <c r="A7" t="s">
        <v>59</v>
      </c>
      <c r="C7" s="3" t="s">
        <v>27</v>
      </c>
      <c r="D7" s="3" t="s">
        <v>27</v>
      </c>
      <c r="E7" s="3" t="s">
        <v>27</v>
      </c>
      <c r="F7" s="3" t="s">
        <v>27</v>
      </c>
      <c r="G7" s="3" t="s">
        <v>27</v>
      </c>
      <c r="H7" s="3" t="s">
        <v>27</v>
      </c>
      <c r="I7" s="3">
        <v>0.6</v>
      </c>
      <c r="J7" s="3">
        <v>0.4</v>
      </c>
      <c r="K7" s="3">
        <v>1.1000000000000001</v>
      </c>
      <c r="L7" s="3" t="s">
        <v>27</v>
      </c>
      <c r="M7" s="3" t="s">
        <v>27</v>
      </c>
      <c r="N7" s="3" t="s">
        <v>27</v>
      </c>
      <c r="O7" s="3" t="s">
        <v>27</v>
      </c>
      <c r="P7" s="3" t="s">
        <v>27</v>
      </c>
      <c r="Q7" s="3">
        <v>0.5</v>
      </c>
      <c r="R7" s="3">
        <v>0.4</v>
      </c>
      <c r="S7" s="3" t="s">
        <v>27</v>
      </c>
      <c r="T7" s="3" t="s">
        <v>27</v>
      </c>
      <c r="U7" s="3" t="s">
        <v>27</v>
      </c>
      <c r="V7" s="3">
        <v>0.2</v>
      </c>
      <c r="W7" s="3">
        <v>0.2</v>
      </c>
      <c r="X7" s="3">
        <v>1.4</v>
      </c>
      <c r="Y7" s="3" t="s">
        <v>27</v>
      </c>
      <c r="Z7" s="3" t="s">
        <v>27</v>
      </c>
      <c r="AA7" s="3" t="s">
        <v>27</v>
      </c>
      <c r="AB7" s="3" t="s">
        <v>27</v>
      </c>
      <c r="AC7" s="3" t="s">
        <v>27</v>
      </c>
      <c r="AD7" s="3" t="s">
        <v>27</v>
      </c>
      <c r="AE7" s="3" t="s">
        <v>27</v>
      </c>
      <c r="AF7" s="3" t="s">
        <v>27</v>
      </c>
      <c r="AG7" s="3" t="s">
        <v>27</v>
      </c>
      <c r="AH7" s="3" t="s">
        <v>27</v>
      </c>
    </row>
    <row r="8" spans="1:34" x14ac:dyDescent="0.3">
      <c r="A8" t="s">
        <v>26</v>
      </c>
      <c r="C8" s="3">
        <v>0.3</v>
      </c>
      <c r="D8" s="3">
        <v>0.3</v>
      </c>
      <c r="E8" s="3">
        <v>0.3</v>
      </c>
      <c r="F8" s="3">
        <v>0.3</v>
      </c>
      <c r="G8" s="3">
        <v>0.3</v>
      </c>
      <c r="H8" s="3">
        <v>0.3</v>
      </c>
      <c r="I8" s="3">
        <v>3.8</v>
      </c>
      <c r="J8" s="3">
        <v>2.6</v>
      </c>
      <c r="K8" s="3">
        <v>3.5</v>
      </c>
      <c r="L8" s="3">
        <v>0.4</v>
      </c>
      <c r="M8" s="3">
        <v>0.3</v>
      </c>
      <c r="N8" s="3">
        <v>0.3</v>
      </c>
      <c r="O8" s="3">
        <v>0.3</v>
      </c>
      <c r="P8" s="3">
        <v>0.3</v>
      </c>
      <c r="Q8" s="3">
        <v>1.7</v>
      </c>
      <c r="R8" s="3">
        <v>0.8</v>
      </c>
      <c r="S8" s="3">
        <v>0.4</v>
      </c>
      <c r="T8" s="3">
        <v>0.3</v>
      </c>
      <c r="U8" s="3">
        <v>0.5</v>
      </c>
      <c r="V8" s="3">
        <v>0.5</v>
      </c>
      <c r="W8" s="3">
        <v>0.5</v>
      </c>
      <c r="X8" s="3">
        <v>1.4</v>
      </c>
      <c r="Y8" s="3">
        <v>0.1</v>
      </c>
      <c r="Z8" s="3">
        <v>0.3</v>
      </c>
      <c r="AA8" s="3">
        <v>0.3</v>
      </c>
      <c r="AB8" s="3">
        <v>0.3</v>
      </c>
      <c r="AC8" s="3">
        <v>0.3</v>
      </c>
      <c r="AD8" s="3">
        <v>0.3</v>
      </c>
      <c r="AE8" s="3">
        <v>0.3</v>
      </c>
      <c r="AF8" s="3">
        <v>0.3</v>
      </c>
      <c r="AG8" s="3">
        <v>0.2</v>
      </c>
      <c r="AH8" s="3">
        <v>0.3</v>
      </c>
    </row>
    <row r="9" spans="1:34" x14ac:dyDescent="0.3">
      <c r="A9" t="s">
        <v>1</v>
      </c>
      <c r="C9" s="3" t="s">
        <v>27</v>
      </c>
      <c r="D9" s="3" t="s">
        <v>27</v>
      </c>
      <c r="E9" s="3" t="s">
        <v>27</v>
      </c>
      <c r="F9" s="3" t="s">
        <v>27</v>
      </c>
      <c r="G9" s="3" t="s">
        <v>27</v>
      </c>
      <c r="H9" s="3" t="s">
        <v>27</v>
      </c>
      <c r="I9" s="3">
        <v>0.7</v>
      </c>
      <c r="J9" s="3">
        <v>0.2</v>
      </c>
      <c r="K9" s="3" t="s">
        <v>27</v>
      </c>
      <c r="L9" s="3">
        <v>0.1</v>
      </c>
      <c r="M9" s="3" t="s">
        <v>27</v>
      </c>
      <c r="N9" s="3" t="s">
        <v>27</v>
      </c>
      <c r="O9" s="3" t="s">
        <v>27</v>
      </c>
      <c r="P9" s="3" t="s">
        <v>27</v>
      </c>
      <c r="Q9" s="3">
        <v>0.3</v>
      </c>
      <c r="R9" s="3">
        <v>2.1</v>
      </c>
      <c r="S9" s="3" t="s">
        <v>27</v>
      </c>
      <c r="T9" s="3" t="s">
        <v>27</v>
      </c>
      <c r="U9" s="3" t="s">
        <v>27</v>
      </c>
      <c r="V9" s="3" t="s">
        <v>27</v>
      </c>
      <c r="W9" s="3" t="s">
        <v>27</v>
      </c>
      <c r="X9" s="3">
        <v>4.0999999999999996</v>
      </c>
      <c r="Y9" s="3" t="s">
        <v>27</v>
      </c>
      <c r="Z9" s="3" t="s">
        <v>27</v>
      </c>
      <c r="AA9" s="3" t="s">
        <v>27</v>
      </c>
      <c r="AB9" s="3" t="s">
        <v>27</v>
      </c>
      <c r="AC9" s="3" t="s">
        <v>27</v>
      </c>
      <c r="AD9" s="3" t="s">
        <v>27</v>
      </c>
      <c r="AE9" s="3" t="s">
        <v>27</v>
      </c>
      <c r="AF9" s="3" t="s">
        <v>27</v>
      </c>
      <c r="AG9" s="3" t="s">
        <v>27</v>
      </c>
      <c r="AH9" s="3" t="s">
        <v>27</v>
      </c>
    </row>
    <row r="10" spans="1:34" x14ac:dyDescent="0.3">
      <c r="A10" t="s">
        <v>60</v>
      </c>
      <c r="C10" s="3" t="s">
        <v>27</v>
      </c>
      <c r="D10" s="3" t="s">
        <v>27</v>
      </c>
      <c r="E10" s="3" t="s">
        <v>27</v>
      </c>
      <c r="F10" s="3" t="s">
        <v>27</v>
      </c>
      <c r="G10" s="3" t="s">
        <v>27</v>
      </c>
      <c r="H10" s="3" t="s">
        <v>27</v>
      </c>
      <c r="I10" s="3">
        <v>0.5</v>
      </c>
      <c r="J10" s="3">
        <v>0.3</v>
      </c>
      <c r="K10" s="3">
        <v>0.4</v>
      </c>
      <c r="L10" s="3" t="s">
        <v>27</v>
      </c>
      <c r="M10" s="3" t="s">
        <v>27</v>
      </c>
      <c r="N10" s="3" t="s">
        <v>27</v>
      </c>
      <c r="O10" s="3" t="s">
        <v>27</v>
      </c>
      <c r="P10" s="3" t="s">
        <v>27</v>
      </c>
      <c r="Q10" s="3">
        <v>0.8</v>
      </c>
      <c r="R10" s="3">
        <v>0.3</v>
      </c>
      <c r="S10" s="3" t="s">
        <v>27</v>
      </c>
      <c r="T10" s="3" t="s">
        <v>27</v>
      </c>
      <c r="U10" s="3" t="s">
        <v>27</v>
      </c>
      <c r="V10" s="3">
        <v>0.4</v>
      </c>
      <c r="W10" s="3">
        <v>0.4</v>
      </c>
      <c r="X10" s="3">
        <v>1.3</v>
      </c>
      <c r="Y10" s="3" t="s">
        <v>27</v>
      </c>
      <c r="Z10" s="3">
        <v>0.1</v>
      </c>
      <c r="AA10" s="3" t="s">
        <v>27</v>
      </c>
      <c r="AB10" s="3" t="s">
        <v>27</v>
      </c>
      <c r="AC10" s="3" t="s">
        <v>27</v>
      </c>
      <c r="AD10" s="3" t="s">
        <v>27</v>
      </c>
      <c r="AE10" s="3" t="s">
        <v>27</v>
      </c>
      <c r="AF10" s="3" t="s">
        <v>27</v>
      </c>
      <c r="AG10" s="3" t="s">
        <v>27</v>
      </c>
      <c r="AH10" s="3" t="s">
        <v>27</v>
      </c>
    </row>
    <row r="11" spans="1:34" x14ac:dyDescent="0.3">
      <c r="A11" t="s">
        <v>28</v>
      </c>
      <c r="C11" s="3">
        <v>11.8</v>
      </c>
      <c r="D11" s="3">
        <v>24.6</v>
      </c>
      <c r="E11" s="3">
        <v>23.7</v>
      </c>
      <c r="F11" s="3">
        <v>23.3</v>
      </c>
      <c r="G11" s="3">
        <v>24.2</v>
      </c>
      <c r="H11" s="3">
        <v>23.5</v>
      </c>
      <c r="I11" s="3">
        <v>25.8</v>
      </c>
      <c r="J11" s="3">
        <v>26.4</v>
      </c>
      <c r="K11" s="3">
        <v>28.5</v>
      </c>
      <c r="L11" s="3">
        <v>24.9</v>
      </c>
      <c r="M11" s="3">
        <v>23.3</v>
      </c>
      <c r="N11" s="7">
        <v>25</v>
      </c>
      <c r="O11" s="3">
        <v>24.5</v>
      </c>
      <c r="P11" s="3">
        <v>25.5</v>
      </c>
      <c r="Q11" s="7">
        <v>32</v>
      </c>
      <c r="R11" s="7">
        <v>24</v>
      </c>
      <c r="S11" s="3">
        <v>11.1</v>
      </c>
      <c r="T11" s="3">
        <v>11.3</v>
      </c>
      <c r="U11" s="3">
        <v>11.9</v>
      </c>
      <c r="V11" s="7">
        <v>19</v>
      </c>
      <c r="W11" s="3">
        <v>22.2</v>
      </c>
      <c r="X11" s="3">
        <v>23.7</v>
      </c>
      <c r="Y11" s="3">
        <v>6.2</v>
      </c>
      <c r="Z11" s="3">
        <v>23.4</v>
      </c>
      <c r="AA11" s="3">
        <v>24.5</v>
      </c>
      <c r="AB11" s="3">
        <v>25.7</v>
      </c>
      <c r="AC11" s="3">
        <v>25.1</v>
      </c>
      <c r="AD11" s="7">
        <v>24</v>
      </c>
      <c r="AE11" s="3">
        <v>23.8</v>
      </c>
      <c r="AF11" s="3">
        <v>23.8</v>
      </c>
      <c r="AG11" s="3">
        <v>23.7</v>
      </c>
      <c r="AH11" s="3">
        <v>25.9</v>
      </c>
    </row>
    <row r="12" spans="1:34" x14ac:dyDescent="0.3">
      <c r="A12" t="s">
        <v>29</v>
      </c>
      <c r="C12" s="3">
        <v>0.4</v>
      </c>
      <c r="D12" s="3">
        <v>2.8</v>
      </c>
      <c r="E12" s="7">
        <v>2</v>
      </c>
      <c r="F12" s="3">
        <v>1.8</v>
      </c>
      <c r="G12" s="3">
        <v>2.4</v>
      </c>
      <c r="H12" s="3">
        <v>1.9</v>
      </c>
      <c r="I12" s="3">
        <v>4.7</v>
      </c>
      <c r="J12" s="3">
        <v>2.5</v>
      </c>
      <c r="K12" s="3">
        <v>4.9000000000000004</v>
      </c>
      <c r="L12" s="3">
        <v>3.7</v>
      </c>
      <c r="M12" s="3">
        <v>1.8</v>
      </c>
      <c r="N12" s="3">
        <v>2.6</v>
      </c>
      <c r="O12" s="3">
        <v>2.4</v>
      </c>
      <c r="P12" s="3">
        <v>2.8</v>
      </c>
      <c r="Q12" s="3">
        <v>3.6</v>
      </c>
      <c r="R12" s="7">
        <v>3</v>
      </c>
      <c r="S12" s="3">
        <v>0.5</v>
      </c>
      <c r="T12" s="3">
        <v>0.3</v>
      </c>
      <c r="U12" s="3">
        <v>0.7</v>
      </c>
      <c r="V12" s="3">
        <v>1.8</v>
      </c>
      <c r="W12" s="3">
        <v>2.2000000000000002</v>
      </c>
      <c r="X12" s="3">
        <v>9.8000000000000007</v>
      </c>
      <c r="Y12" s="3">
        <v>0.1</v>
      </c>
      <c r="Z12" s="3">
        <v>2.4</v>
      </c>
      <c r="AA12" s="3">
        <v>2.2999999999999998</v>
      </c>
      <c r="AB12" s="3">
        <v>2.6</v>
      </c>
      <c r="AC12" s="7">
        <v>3</v>
      </c>
      <c r="AD12" s="3">
        <v>2.4</v>
      </c>
      <c r="AE12" s="3">
        <v>2.7</v>
      </c>
      <c r="AF12" s="7">
        <v>2</v>
      </c>
      <c r="AG12" s="7">
        <v>2</v>
      </c>
      <c r="AH12" s="3">
        <v>2.6</v>
      </c>
    </row>
    <row r="13" spans="1:34" x14ac:dyDescent="0.3">
      <c r="A13" t="s">
        <v>72</v>
      </c>
      <c r="B13" s="30">
        <v>3</v>
      </c>
      <c r="C13" s="12" t="s">
        <v>27</v>
      </c>
      <c r="D13" s="12" t="s">
        <v>27</v>
      </c>
      <c r="E13" s="12" t="s">
        <v>27</v>
      </c>
      <c r="F13" s="12" t="s">
        <v>27</v>
      </c>
      <c r="G13" s="12" t="s">
        <v>27</v>
      </c>
      <c r="H13" s="12" t="s">
        <v>27</v>
      </c>
      <c r="I13" s="12" t="s">
        <v>27</v>
      </c>
      <c r="J13" s="12" t="s">
        <v>27</v>
      </c>
      <c r="K13" s="12" t="s">
        <v>27</v>
      </c>
      <c r="L13" s="12" t="s">
        <v>27</v>
      </c>
      <c r="M13" s="12" t="s">
        <v>27</v>
      </c>
      <c r="N13" s="12" t="s">
        <v>27</v>
      </c>
      <c r="O13" s="12" t="s">
        <v>27</v>
      </c>
      <c r="P13" s="12" t="s">
        <v>27</v>
      </c>
      <c r="Q13" s="12" t="s">
        <v>27</v>
      </c>
      <c r="R13" s="12" t="s">
        <v>27</v>
      </c>
      <c r="S13" s="12" t="s">
        <v>27</v>
      </c>
      <c r="T13" s="12" t="s">
        <v>27</v>
      </c>
      <c r="U13" s="12" t="s">
        <v>27</v>
      </c>
      <c r="V13" s="12" t="s">
        <v>27</v>
      </c>
      <c r="W13" s="3" t="s">
        <v>27</v>
      </c>
      <c r="X13" s="3">
        <v>0.3</v>
      </c>
      <c r="Y13" s="3" t="s">
        <v>27</v>
      </c>
      <c r="Z13" s="3" t="s">
        <v>27</v>
      </c>
      <c r="AA13" s="3" t="s">
        <v>27</v>
      </c>
      <c r="AB13" s="3" t="s">
        <v>27</v>
      </c>
      <c r="AC13" s="3" t="s">
        <v>27</v>
      </c>
      <c r="AD13" s="3" t="s">
        <v>27</v>
      </c>
      <c r="AE13" s="3" t="s">
        <v>27</v>
      </c>
      <c r="AF13" s="3" t="s">
        <v>27</v>
      </c>
      <c r="AG13" s="3" t="s">
        <v>27</v>
      </c>
      <c r="AH13" s="3" t="s">
        <v>27</v>
      </c>
    </row>
    <row r="14" spans="1:34" x14ac:dyDescent="0.3">
      <c r="A14" t="s">
        <v>30</v>
      </c>
      <c r="C14" s="3">
        <v>0.2</v>
      </c>
      <c r="D14" s="3">
        <v>0.2</v>
      </c>
      <c r="E14" s="3">
        <v>0.2</v>
      </c>
      <c r="F14" s="3">
        <v>0.2</v>
      </c>
      <c r="G14" s="3">
        <v>0.2</v>
      </c>
      <c r="H14" s="3">
        <v>0.2</v>
      </c>
      <c r="I14" s="3">
        <v>0.4</v>
      </c>
      <c r="J14" s="3">
        <v>0.4</v>
      </c>
      <c r="K14" s="3">
        <v>0.4</v>
      </c>
      <c r="L14" s="3">
        <v>0.2</v>
      </c>
      <c r="M14" s="3">
        <v>0.2</v>
      </c>
      <c r="N14" s="3">
        <v>0.2</v>
      </c>
      <c r="O14" s="3">
        <v>0.2</v>
      </c>
      <c r="P14" s="3">
        <v>0.2</v>
      </c>
      <c r="Q14" s="3">
        <v>0.5</v>
      </c>
      <c r="R14" s="3">
        <v>0.4</v>
      </c>
      <c r="S14" s="3">
        <v>0.2</v>
      </c>
      <c r="T14" s="3">
        <v>0.1</v>
      </c>
      <c r="U14" s="3">
        <v>0.2</v>
      </c>
      <c r="V14" s="3">
        <v>0.3</v>
      </c>
      <c r="W14" s="3">
        <v>0.3</v>
      </c>
      <c r="X14" s="3">
        <v>1.2</v>
      </c>
      <c r="Y14" s="3" t="s">
        <v>27</v>
      </c>
      <c r="Z14" s="3">
        <v>0.3</v>
      </c>
      <c r="AA14" s="3">
        <v>0.2</v>
      </c>
      <c r="AB14" s="3">
        <v>0.2</v>
      </c>
      <c r="AC14" s="3">
        <v>0.2</v>
      </c>
      <c r="AD14" s="3">
        <v>0.2</v>
      </c>
      <c r="AE14" s="3">
        <v>0.2</v>
      </c>
      <c r="AF14" s="3">
        <v>0.2</v>
      </c>
      <c r="AG14" s="3">
        <v>0.2</v>
      </c>
      <c r="AH14" s="3">
        <v>0.2</v>
      </c>
    </row>
    <row r="15" spans="1:34" x14ac:dyDescent="0.3">
      <c r="A15" t="s">
        <v>31</v>
      </c>
      <c r="C15" s="3">
        <v>3.3</v>
      </c>
      <c r="D15" s="3">
        <v>8.3000000000000007</v>
      </c>
      <c r="E15" s="3">
        <v>9.1</v>
      </c>
      <c r="F15" s="3">
        <v>8.1</v>
      </c>
      <c r="G15" s="3">
        <v>8.4</v>
      </c>
      <c r="H15" s="3">
        <v>8.9</v>
      </c>
      <c r="I15" s="7">
        <v>3</v>
      </c>
      <c r="J15" s="3">
        <v>2.9</v>
      </c>
      <c r="K15" s="3">
        <v>3.9</v>
      </c>
      <c r="L15" s="3">
        <v>7.6</v>
      </c>
      <c r="M15" s="3">
        <v>8.9</v>
      </c>
      <c r="N15" s="3">
        <v>9.4</v>
      </c>
      <c r="O15" s="3">
        <v>8.6999999999999993</v>
      </c>
      <c r="P15" s="3">
        <v>8.9</v>
      </c>
      <c r="Q15" s="3">
        <v>4.0999999999999996</v>
      </c>
      <c r="R15" s="3">
        <v>2.7</v>
      </c>
      <c r="S15" s="3">
        <v>2.6</v>
      </c>
      <c r="T15" s="3">
        <v>3</v>
      </c>
      <c r="U15" s="3">
        <v>3.1</v>
      </c>
      <c r="V15" s="3">
        <v>2.7</v>
      </c>
      <c r="W15" s="3">
        <v>2.6</v>
      </c>
      <c r="X15" s="7">
        <v>3</v>
      </c>
      <c r="Y15" s="3">
        <v>3.8</v>
      </c>
      <c r="Z15" s="3">
        <v>7.3</v>
      </c>
      <c r="AA15" s="3">
        <v>8.8000000000000007</v>
      </c>
      <c r="AB15" s="3">
        <v>8.9</v>
      </c>
      <c r="AC15" s="7">
        <v>9</v>
      </c>
      <c r="AD15" s="3">
        <v>8.6999999999999993</v>
      </c>
      <c r="AE15" s="3">
        <v>7.3</v>
      </c>
      <c r="AF15" s="3">
        <v>9.1</v>
      </c>
      <c r="AG15" s="3">
        <v>9.1</v>
      </c>
      <c r="AH15" s="3">
        <v>9.9</v>
      </c>
    </row>
    <row r="16" spans="1:34" x14ac:dyDescent="0.3">
      <c r="A16" t="s">
        <v>51</v>
      </c>
      <c r="C16" s="3" t="s">
        <v>27</v>
      </c>
      <c r="D16" s="3">
        <v>0.2</v>
      </c>
      <c r="E16" s="3">
        <v>0.2</v>
      </c>
      <c r="F16" s="3" t="s">
        <v>27</v>
      </c>
      <c r="G16" s="3">
        <v>0.2</v>
      </c>
      <c r="H16" s="3">
        <v>0.2</v>
      </c>
      <c r="I16" s="3">
        <v>0.3</v>
      </c>
      <c r="J16" s="3">
        <v>0.2</v>
      </c>
      <c r="K16" s="3" t="s">
        <v>27</v>
      </c>
      <c r="L16" s="3">
        <v>0.3</v>
      </c>
      <c r="M16" s="3">
        <v>0.3</v>
      </c>
      <c r="N16" s="3">
        <v>0.2</v>
      </c>
      <c r="O16" s="3">
        <v>0.1</v>
      </c>
      <c r="P16" s="3" t="s">
        <v>27</v>
      </c>
      <c r="Q16" s="3">
        <v>0.1</v>
      </c>
      <c r="R16" s="3">
        <v>0.2</v>
      </c>
      <c r="S16" s="3" t="s">
        <v>27</v>
      </c>
      <c r="T16" s="3" t="s">
        <v>27</v>
      </c>
      <c r="U16" s="3" t="s">
        <v>27</v>
      </c>
      <c r="V16" s="3">
        <v>0.1</v>
      </c>
      <c r="W16" s="3">
        <v>0.3</v>
      </c>
      <c r="X16" s="3">
        <v>0.9</v>
      </c>
      <c r="Y16" s="3" t="s">
        <v>27</v>
      </c>
      <c r="Z16" s="3">
        <v>0.2</v>
      </c>
      <c r="AA16" s="3">
        <v>0.2</v>
      </c>
      <c r="AB16" s="3">
        <v>0.2</v>
      </c>
      <c r="AC16" s="3">
        <v>0.2</v>
      </c>
      <c r="AD16" s="3">
        <v>0.2</v>
      </c>
      <c r="AE16" s="3">
        <v>0.2</v>
      </c>
      <c r="AF16" s="3">
        <v>0.2</v>
      </c>
      <c r="AG16" s="3">
        <v>0.1</v>
      </c>
      <c r="AH16" s="3">
        <v>0.2</v>
      </c>
    </row>
    <row r="17" spans="1:34" x14ac:dyDescent="0.3">
      <c r="A17" t="s">
        <v>32</v>
      </c>
      <c r="C17" s="3">
        <v>21.7</v>
      </c>
      <c r="D17" s="3">
        <v>36.4</v>
      </c>
      <c r="E17" s="3">
        <v>35.5</v>
      </c>
      <c r="F17" s="3">
        <v>45.4</v>
      </c>
      <c r="G17" s="3">
        <v>38.9</v>
      </c>
      <c r="H17" s="3">
        <v>35.799999999999997</v>
      </c>
      <c r="I17" s="3">
        <v>6.4</v>
      </c>
      <c r="J17" s="3">
        <v>9.9</v>
      </c>
      <c r="K17" s="3">
        <v>4.7</v>
      </c>
      <c r="L17" s="7">
        <v>39</v>
      </c>
      <c r="M17" s="3">
        <v>38.9</v>
      </c>
      <c r="N17" s="3">
        <v>38.4</v>
      </c>
      <c r="O17" s="3">
        <v>45.9</v>
      </c>
      <c r="P17" s="3">
        <v>42.4</v>
      </c>
      <c r="Q17" s="3">
        <v>5.7</v>
      </c>
      <c r="R17" s="3">
        <v>12.9</v>
      </c>
      <c r="S17" s="3">
        <v>34.9</v>
      </c>
      <c r="T17" s="3">
        <v>32.1</v>
      </c>
      <c r="U17" s="3">
        <v>25.1</v>
      </c>
      <c r="V17" s="3">
        <v>7.8</v>
      </c>
      <c r="W17" s="3">
        <v>2.6</v>
      </c>
      <c r="X17" s="3">
        <v>5.6</v>
      </c>
      <c r="Y17" s="3">
        <v>30.9</v>
      </c>
      <c r="Z17" s="3">
        <v>38.9</v>
      </c>
      <c r="AA17" s="3">
        <v>38.4</v>
      </c>
      <c r="AB17" s="3">
        <v>37.200000000000003</v>
      </c>
      <c r="AC17" s="3">
        <v>41.1</v>
      </c>
      <c r="AD17" s="3">
        <v>44.3</v>
      </c>
      <c r="AE17" s="3">
        <v>40.700000000000003</v>
      </c>
      <c r="AF17" s="3">
        <v>39.200000000000003</v>
      </c>
      <c r="AG17" s="7">
        <v>41</v>
      </c>
      <c r="AH17" s="3">
        <v>36.700000000000003</v>
      </c>
    </row>
    <row r="18" spans="1:34" x14ac:dyDescent="0.3">
      <c r="A18" t="s">
        <v>33</v>
      </c>
      <c r="C18" s="3">
        <v>1.1000000000000001</v>
      </c>
      <c r="D18" s="3">
        <v>1.9</v>
      </c>
      <c r="E18" s="3">
        <v>1.7</v>
      </c>
      <c r="F18" s="3">
        <v>1.9</v>
      </c>
      <c r="G18" s="3">
        <v>1.8</v>
      </c>
      <c r="H18" s="3">
        <v>1.7</v>
      </c>
      <c r="I18" s="3">
        <v>1.2</v>
      </c>
      <c r="J18" s="7">
        <v>1</v>
      </c>
      <c r="K18" s="7">
        <v>0.7</v>
      </c>
      <c r="L18" s="3">
        <v>2.2999999999999998</v>
      </c>
      <c r="M18" s="3">
        <v>1.7</v>
      </c>
      <c r="N18" s="3">
        <v>1.8</v>
      </c>
      <c r="O18" s="3">
        <v>2.1</v>
      </c>
      <c r="P18" s="3">
        <v>2.1</v>
      </c>
      <c r="Q18" s="3">
        <v>1.2</v>
      </c>
      <c r="R18" s="3">
        <v>1.7</v>
      </c>
      <c r="S18" s="3">
        <v>1.8</v>
      </c>
      <c r="T18" s="3">
        <v>1.4</v>
      </c>
      <c r="U18" s="3">
        <v>1.5</v>
      </c>
      <c r="V18" s="3">
        <v>0.8</v>
      </c>
      <c r="W18" s="3">
        <v>0.5</v>
      </c>
      <c r="X18" s="3">
        <v>6.1</v>
      </c>
      <c r="Y18" s="3">
        <v>0.5</v>
      </c>
      <c r="Z18" s="3">
        <v>1.8</v>
      </c>
      <c r="AA18" s="3">
        <v>1.6</v>
      </c>
      <c r="AB18" s="3">
        <v>1.7</v>
      </c>
      <c r="AC18" s="3">
        <v>2.2000000000000002</v>
      </c>
      <c r="AD18" s="3">
        <v>2.1</v>
      </c>
      <c r="AE18" s="3">
        <v>1.9</v>
      </c>
      <c r="AF18" s="3">
        <v>1.6</v>
      </c>
      <c r="AG18" s="3">
        <v>1.8</v>
      </c>
      <c r="AH18" s="3">
        <v>1.8</v>
      </c>
    </row>
    <row r="19" spans="1:34" x14ac:dyDescent="0.3">
      <c r="A19" t="s">
        <v>2</v>
      </c>
      <c r="C19" s="3" t="s">
        <v>27</v>
      </c>
      <c r="D19" s="3" t="s">
        <v>27</v>
      </c>
      <c r="E19" s="3" t="s">
        <v>27</v>
      </c>
      <c r="F19" s="3" t="s">
        <v>27</v>
      </c>
      <c r="G19" s="3" t="s">
        <v>27</v>
      </c>
      <c r="H19" s="3" t="s">
        <v>27</v>
      </c>
      <c r="I19" s="3">
        <v>0.3</v>
      </c>
      <c r="J19" s="3" t="s">
        <v>27</v>
      </c>
      <c r="K19" s="3">
        <v>0.3</v>
      </c>
      <c r="L19" s="3" t="s">
        <v>27</v>
      </c>
      <c r="M19" s="3" t="s">
        <v>27</v>
      </c>
      <c r="N19" s="3" t="s">
        <v>27</v>
      </c>
      <c r="O19" s="3" t="s">
        <v>27</v>
      </c>
      <c r="P19" s="3" t="s">
        <v>27</v>
      </c>
      <c r="Q19" s="3">
        <v>0.1</v>
      </c>
      <c r="R19" s="3">
        <v>0.1</v>
      </c>
      <c r="S19" s="3" t="s">
        <v>27</v>
      </c>
      <c r="T19" s="3" t="s">
        <v>27</v>
      </c>
      <c r="U19" s="3">
        <v>0.1</v>
      </c>
      <c r="V19" s="3">
        <v>0.1</v>
      </c>
      <c r="W19" s="3">
        <v>0.1</v>
      </c>
      <c r="X19" s="3">
        <v>0.5</v>
      </c>
      <c r="Y19" s="3" t="s">
        <v>27</v>
      </c>
      <c r="Z19" s="3" t="s">
        <v>27</v>
      </c>
      <c r="AA19" s="3" t="s">
        <v>27</v>
      </c>
      <c r="AB19" s="3" t="s">
        <v>27</v>
      </c>
      <c r="AC19" s="3" t="s">
        <v>27</v>
      </c>
      <c r="AD19" s="3" t="s">
        <v>27</v>
      </c>
      <c r="AE19" s="3" t="s">
        <v>27</v>
      </c>
      <c r="AF19" s="3" t="s">
        <v>27</v>
      </c>
      <c r="AG19" s="3" t="s">
        <v>27</v>
      </c>
      <c r="AH19" s="3" t="s">
        <v>27</v>
      </c>
    </row>
    <row r="20" spans="1:34" x14ac:dyDescent="0.3">
      <c r="A20" t="s">
        <v>34</v>
      </c>
      <c r="B20" s="30">
        <v>6</v>
      </c>
      <c r="C20" s="3">
        <v>48.7</v>
      </c>
      <c r="D20" s="3">
        <v>19.3</v>
      </c>
      <c r="E20" s="3">
        <v>21.2</v>
      </c>
      <c r="F20" s="3">
        <v>13.8</v>
      </c>
      <c r="G20" s="3">
        <v>17.5</v>
      </c>
      <c r="H20" s="3">
        <v>21.6</v>
      </c>
      <c r="I20" s="3">
        <v>13.9</v>
      </c>
      <c r="J20" s="3">
        <v>19.7</v>
      </c>
      <c r="K20" s="7">
        <v>16</v>
      </c>
      <c r="L20" s="3">
        <v>15.8</v>
      </c>
      <c r="M20" s="13">
        <v>18.7</v>
      </c>
      <c r="N20" s="13">
        <v>16.3</v>
      </c>
      <c r="O20" s="13">
        <v>10.9</v>
      </c>
      <c r="P20" s="13">
        <v>12.8</v>
      </c>
      <c r="Q20" s="3">
        <v>18.100000000000001</v>
      </c>
      <c r="R20" s="3">
        <v>18.5</v>
      </c>
      <c r="S20" s="7">
        <v>37</v>
      </c>
      <c r="T20" s="3">
        <v>42.7</v>
      </c>
      <c r="U20" s="7">
        <v>46</v>
      </c>
      <c r="V20" s="3">
        <v>23.9</v>
      </c>
      <c r="W20" s="3">
        <v>18.3</v>
      </c>
      <c r="X20" s="3">
        <v>13.3</v>
      </c>
      <c r="Y20" s="3">
        <v>55.6</v>
      </c>
      <c r="Z20" s="3">
        <v>18.8</v>
      </c>
      <c r="AA20" s="3">
        <v>17.8</v>
      </c>
      <c r="AB20" s="3">
        <v>17.399999999999999</v>
      </c>
      <c r="AC20" s="3">
        <v>13.7</v>
      </c>
      <c r="AD20" s="3">
        <v>13.1</v>
      </c>
      <c r="AE20" s="3">
        <v>16.7</v>
      </c>
      <c r="AF20" s="7">
        <v>18</v>
      </c>
      <c r="AG20" s="3">
        <v>16.7</v>
      </c>
      <c r="AH20" s="3">
        <v>16.5</v>
      </c>
    </row>
    <row r="21" spans="1:34" x14ac:dyDescent="0.3">
      <c r="A21" t="s">
        <v>3</v>
      </c>
      <c r="C21" s="3" t="s">
        <v>27</v>
      </c>
      <c r="D21" s="3" t="s">
        <v>27</v>
      </c>
      <c r="E21" s="3" t="s">
        <v>27</v>
      </c>
      <c r="F21" s="3" t="s">
        <v>27</v>
      </c>
      <c r="G21" s="3" t="s">
        <v>27</v>
      </c>
      <c r="H21" s="3" t="s">
        <v>27</v>
      </c>
      <c r="I21" s="3">
        <v>0.7</v>
      </c>
      <c r="J21" s="3">
        <v>0.6</v>
      </c>
      <c r="K21" s="3">
        <v>0.6</v>
      </c>
      <c r="L21" s="3" t="s">
        <v>27</v>
      </c>
      <c r="M21" s="3" t="s">
        <v>27</v>
      </c>
      <c r="N21" s="3" t="s">
        <v>27</v>
      </c>
      <c r="O21" s="3" t="s">
        <v>27</v>
      </c>
      <c r="P21" s="3" t="s">
        <v>27</v>
      </c>
      <c r="Q21" s="3">
        <v>0.3</v>
      </c>
      <c r="R21" s="3">
        <v>0.2</v>
      </c>
      <c r="S21" s="3" t="s">
        <v>27</v>
      </c>
      <c r="T21" s="3" t="s">
        <v>27</v>
      </c>
      <c r="U21" s="3" t="s">
        <v>27</v>
      </c>
      <c r="V21" s="3">
        <v>0.4</v>
      </c>
      <c r="W21" s="3">
        <v>0.5</v>
      </c>
      <c r="X21" s="3">
        <v>0.2</v>
      </c>
      <c r="Y21" s="3" t="s">
        <v>27</v>
      </c>
      <c r="Z21" s="3" t="s">
        <v>27</v>
      </c>
      <c r="AA21" s="3" t="s">
        <v>27</v>
      </c>
      <c r="AB21" s="3" t="s">
        <v>27</v>
      </c>
      <c r="AC21" s="3" t="s">
        <v>27</v>
      </c>
      <c r="AD21" s="3" t="s">
        <v>27</v>
      </c>
      <c r="AE21" s="3" t="s">
        <v>27</v>
      </c>
      <c r="AF21" s="3" t="s">
        <v>27</v>
      </c>
      <c r="AG21" s="3" t="s">
        <v>27</v>
      </c>
      <c r="AH21" s="3" t="s">
        <v>27</v>
      </c>
    </row>
    <row r="22" spans="1:34" x14ac:dyDescent="0.3">
      <c r="A22" t="s">
        <v>35</v>
      </c>
      <c r="B22" s="30">
        <v>3</v>
      </c>
      <c r="C22" s="3">
        <v>5.2</v>
      </c>
      <c r="D22" s="3">
        <v>1.2</v>
      </c>
      <c r="E22" s="3">
        <v>1.2</v>
      </c>
      <c r="F22" s="7">
        <v>1</v>
      </c>
      <c r="G22" s="3">
        <v>1.5</v>
      </c>
      <c r="H22" s="3">
        <v>1.2</v>
      </c>
      <c r="I22" s="13">
        <v>32.299999999999997</v>
      </c>
      <c r="J22" s="3">
        <v>23.8</v>
      </c>
      <c r="K22" s="3">
        <v>28.7</v>
      </c>
      <c r="L22" s="3">
        <v>1.1000000000000001</v>
      </c>
      <c r="M22" s="7">
        <v>1</v>
      </c>
      <c r="N22" s="3">
        <v>0.7</v>
      </c>
      <c r="O22" s="3">
        <v>0.9</v>
      </c>
      <c r="P22" s="3">
        <v>0.8</v>
      </c>
      <c r="Q22" s="3">
        <v>22.9</v>
      </c>
      <c r="R22" s="3">
        <v>18.8</v>
      </c>
      <c r="S22" s="3">
        <v>6.4</v>
      </c>
      <c r="T22" s="3">
        <v>5.0999999999999996</v>
      </c>
      <c r="U22" s="3">
        <v>5.3</v>
      </c>
      <c r="V22" s="13">
        <v>34.299999999999997</v>
      </c>
      <c r="W22" s="3">
        <v>43</v>
      </c>
      <c r="X22" s="3">
        <v>15.1</v>
      </c>
      <c r="Y22" s="3">
        <v>1.1000000000000001</v>
      </c>
      <c r="Z22" s="3">
        <v>1.3</v>
      </c>
      <c r="AA22" s="7">
        <v>1</v>
      </c>
      <c r="AB22" s="3">
        <v>0.9</v>
      </c>
      <c r="AC22" s="3">
        <v>1.2</v>
      </c>
      <c r="AD22" s="3">
        <v>0.9</v>
      </c>
      <c r="AE22" s="3">
        <v>1.1000000000000001</v>
      </c>
      <c r="AF22" s="7">
        <v>1</v>
      </c>
      <c r="AG22" s="3">
        <v>0.9</v>
      </c>
      <c r="AH22" s="3">
        <v>0.9</v>
      </c>
    </row>
    <row r="23" spans="1:34" x14ac:dyDescent="0.3">
      <c r="A23" t="s">
        <v>52</v>
      </c>
      <c r="B23" s="30">
        <v>6</v>
      </c>
      <c r="C23" s="3" t="s">
        <v>27</v>
      </c>
      <c r="D23" s="3">
        <v>0.1</v>
      </c>
      <c r="E23" s="3">
        <v>0.1</v>
      </c>
      <c r="F23" s="3" t="s">
        <v>27</v>
      </c>
      <c r="G23" s="3">
        <v>0.1</v>
      </c>
      <c r="H23" s="3">
        <v>0.1</v>
      </c>
      <c r="I23" s="3">
        <v>0.2</v>
      </c>
      <c r="J23" s="3">
        <v>1.2</v>
      </c>
      <c r="K23" s="3">
        <v>0.4</v>
      </c>
      <c r="L23" s="3" t="s">
        <v>27</v>
      </c>
      <c r="M23" s="3">
        <v>0.1</v>
      </c>
      <c r="N23" s="3">
        <v>0.1</v>
      </c>
      <c r="O23" s="3" t="s">
        <v>27</v>
      </c>
      <c r="P23" s="3" t="s">
        <v>27</v>
      </c>
      <c r="Q23" s="3">
        <v>0.6</v>
      </c>
      <c r="R23" s="3">
        <v>1.3</v>
      </c>
      <c r="S23" s="3" t="s">
        <v>27</v>
      </c>
      <c r="T23" s="3" t="s">
        <v>27</v>
      </c>
      <c r="U23" s="3" t="s">
        <v>27</v>
      </c>
      <c r="V23" s="3">
        <v>0.2</v>
      </c>
      <c r="W23" s="3" t="s">
        <v>27</v>
      </c>
      <c r="X23" s="3">
        <v>0.1</v>
      </c>
      <c r="Y23" s="3" t="s">
        <v>27</v>
      </c>
      <c r="Z23" s="3" t="s">
        <v>27</v>
      </c>
      <c r="AA23" s="3" t="s">
        <v>27</v>
      </c>
      <c r="AB23" s="3">
        <v>0.1</v>
      </c>
      <c r="AC23" s="3" t="s">
        <v>27</v>
      </c>
      <c r="AD23" s="3" t="s">
        <v>27</v>
      </c>
      <c r="AE23" s="3" t="s">
        <v>27</v>
      </c>
      <c r="AF23" s="3">
        <v>0.1</v>
      </c>
      <c r="AG23" s="3" t="s">
        <v>27</v>
      </c>
      <c r="AH23" s="3">
        <v>0.1</v>
      </c>
    </row>
    <row r="24" spans="1:34" x14ac:dyDescent="0.3">
      <c r="A24" t="s">
        <v>68</v>
      </c>
      <c r="B24" s="30">
        <v>3</v>
      </c>
      <c r="C24" s="3">
        <v>0.1</v>
      </c>
      <c r="D24" s="3" t="s">
        <v>27</v>
      </c>
      <c r="E24" s="3" t="s">
        <v>27</v>
      </c>
      <c r="F24" s="3" t="s">
        <v>27</v>
      </c>
      <c r="G24" s="3" t="s">
        <v>27</v>
      </c>
      <c r="H24" s="3" t="s">
        <v>27</v>
      </c>
      <c r="I24" s="3">
        <v>0.2</v>
      </c>
      <c r="J24" s="3">
        <v>1.5</v>
      </c>
      <c r="K24" s="3">
        <v>0.2</v>
      </c>
      <c r="L24" s="3" t="s">
        <v>27</v>
      </c>
      <c r="M24" s="3" t="s">
        <v>27</v>
      </c>
      <c r="N24" s="3" t="s">
        <v>27</v>
      </c>
      <c r="O24" s="3" t="s">
        <v>27</v>
      </c>
      <c r="P24" s="3" t="s">
        <v>27</v>
      </c>
      <c r="Q24" s="3">
        <v>0.7</v>
      </c>
      <c r="R24" s="3">
        <v>1.7</v>
      </c>
      <c r="S24" s="3">
        <v>0.2</v>
      </c>
      <c r="T24" s="3">
        <v>0.1</v>
      </c>
      <c r="U24" s="3">
        <v>0.3</v>
      </c>
      <c r="V24" s="3">
        <v>0.2</v>
      </c>
      <c r="W24" s="3" t="s">
        <v>27</v>
      </c>
      <c r="X24" s="3" t="s">
        <v>27</v>
      </c>
      <c r="Y24" s="3" t="s">
        <v>27</v>
      </c>
      <c r="Z24" s="3" t="s">
        <v>27</v>
      </c>
      <c r="AA24" s="3" t="s">
        <v>27</v>
      </c>
      <c r="AB24" s="3" t="s">
        <v>27</v>
      </c>
      <c r="AC24" s="3" t="s">
        <v>27</v>
      </c>
      <c r="AD24" s="3" t="s">
        <v>27</v>
      </c>
      <c r="AE24" s="3" t="s">
        <v>27</v>
      </c>
      <c r="AF24" s="3" t="s">
        <v>27</v>
      </c>
      <c r="AG24" s="3" t="s">
        <v>27</v>
      </c>
      <c r="AH24" s="3" t="s">
        <v>27</v>
      </c>
    </row>
    <row r="25" spans="1:34" x14ac:dyDescent="0.3">
      <c r="A25" t="s">
        <v>36</v>
      </c>
      <c r="C25" s="3">
        <v>0.5</v>
      </c>
      <c r="D25" s="3" t="s">
        <v>27</v>
      </c>
      <c r="E25" s="3" t="s">
        <v>27</v>
      </c>
      <c r="F25" s="3" t="s">
        <v>27</v>
      </c>
      <c r="G25" s="3" t="s">
        <v>27</v>
      </c>
      <c r="H25" s="3" t="s">
        <v>27</v>
      </c>
      <c r="I25" s="3">
        <v>0.8</v>
      </c>
      <c r="J25" s="3">
        <v>1.3</v>
      </c>
      <c r="K25" s="7">
        <v>1</v>
      </c>
      <c r="L25" s="3" t="s">
        <v>27</v>
      </c>
      <c r="M25" s="3" t="s">
        <v>27</v>
      </c>
      <c r="N25" s="3" t="s">
        <v>27</v>
      </c>
      <c r="O25" s="3" t="s">
        <v>27</v>
      </c>
      <c r="P25" s="3" t="s">
        <v>27</v>
      </c>
      <c r="Q25" s="3">
        <v>1.3</v>
      </c>
      <c r="R25" s="3">
        <v>1.3</v>
      </c>
      <c r="S25" s="3">
        <v>0.4</v>
      </c>
      <c r="T25" s="3">
        <v>0.4</v>
      </c>
      <c r="U25" s="3">
        <v>0.3</v>
      </c>
      <c r="V25" s="3">
        <v>0.9</v>
      </c>
      <c r="W25" s="3">
        <v>0.9</v>
      </c>
      <c r="X25" s="3">
        <v>1.2</v>
      </c>
      <c r="Y25" s="3">
        <v>0.4</v>
      </c>
      <c r="Z25" s="3" t="s">
        <v>27</v>
      </c>
      <c r="AA25" s="3" t="s">
        <v>27</v>
      </c>
      <c r="AB25" s="3" t="s">
        <v>27</v>
      </c>
      <c r="AC25" s="3" t="s">
        <v>27</v>
      </c>
      <c r="AD25" s="3" t="s">
        <v>27</v>
      </c>
      <c r="AE25" s="3" t="s">
        <v>27</v>
      </c>
      <c r="AF25" s="3" t="s">
        <v>27</v>
      </c>
      <c r="AG25" s="3" t="s">
        <v>27</v>
      </c>
      <c r="AH25" s="3" t="s">
        <v>27</v>
      </c>
    </row>
    <row r="26" spans="1:34" x14ac:dyDescent="0.3">
      <c r="A26" t="s">
        <v>11</v>
      </c>
      <c r="C26" s="3">
        <v>1.4</v>
      </c>
      <c r="D26" s="3">
        <v>0.4</v>
      </c>
      <c r="E26" s="3">
        <v>0.4</v>
      </c>
      <c r="F26" s="3">
        <v>0.4</v>
      </c>
      <c r="G26" s="3">
        <v>0.4</v>
      </c>
      <c r="H26" s="3">
        <v>0.4</v>
      </c>
      <c r="I26" s="3">
        <v>0.2</v>
      </c>
      <c r="J26" s="3">
        <v>0.6</v>
      </c>
      <c r="K26" s="3">
        <v>0.6</v>
      </c>
      <c r="L26" s="3">
        <v>0.4</v>
      </c>
      <c r="M26" s="3">
        <v>0.3</v>
      </c>
      <c r="N26" s="3">
        <v>0.4</v>
      </c>
      <c r="O26" s="3">
        <v>0.3</v>
      </c>
      <c r="P26" s="3">
        <v>0.3</v>
      </c>
      <c r="Q26" s="3">
        <v>0.6</v>
      </c>
      <c r="R26" s="3">
        <v>1.8</v>
      </c>
      <c r="S26" s="7">
        <v>1</v>
      </c>
      <c r="T26" s="3">
        <v>0.7</v>
      </c>
      <c r="U26" s="3">
        <v>0.9</v>
      </c>
      <c r="V26" s="3">
        <v>0.9</v>
      </c>
      <c r="W26" s="3">
        <v>0.2</v>
      </c>
      <c r="X26" s="3">
        <v>0.4</v>
      </c>
      <c r="Y26" s="3">
        <v>0.3</v>
      </c>
      <c r="Z26" s="3">
        <v>0.3</v>
      </c>
      <c r="AA26" s="12">
        <v>0.3</v>
      </c>
      <c r="AB26" s="12">
        <v>0.2</v>
      </c>
      <c r="AC26" s="12">
        <v>0.3</v>
      </c>
      <c r="AD26" s="12">
        <v>0.4</v>
      </c>
      <c r="AE26" s="3">
        <v>0.4</v>
      </c>
      <c r="AF26" s="3">
        <v>0.3</v>
      </c>
      <c r="AG26" s="3">
        <v>0.3</v>
      </c>
      <c r="AH26" s="3">
        <v>0.3</v>
      </c>
    </row>
    <row r="27" spans="1:34" x14ac:dyDescent="0.3">
      <c r="A27" t="s">
        <v>37</v>
      </c>
      <c r="B27" s="30">
        <v>6</v>
      </c>
      <c r="C27" s="3">
        <v>0.2</v>
      </c>
      <c r="D27" s="3">
        <v>0.2</v>
      </c>
      <c r="E27" s="3">
        <v>0.2</v>
      </c>
      <c r="F27" s="3">
        <v>0.1</v>
      </c>
      <c r="G27" s="3">
        <v>0.2</v>
      </c>
      <c r="H27" s="3">
        <v>0.2</v>
      </c>
      <c r="I27" s="3">
        <v>0.2</v>
      </c>
      <c r="J27" s="3">
        <v>0.2</v>
      </c>
      <c r="K27" s="3">
        <v>0.1</v>
      </c>
      <c r="L27" s="3">
        <v>0.2</v>
      </c>
      <c r="M27" s="3">
        <v>0.2</v>
      </c>
      <c r="N27" s="3">
        <v>0.2</v>
      </c>
      <c r="O27" s="3">
        <v>0.1</v>
      </c>
      <c r="P27" s="3">
        <v>0.1</v>
      </c>
      <c r="Q27" s="3">
        <v>0.2</v>
      </c>
      <c r="R27" s="3">
        <v>0.2</v>
      </c>
      <c r="S27" s="3">
        <v>0.1</v>
      </c>
      <c r="T27" s="3" t="s">
        <v>27</v>
      </c>
      <c r="U27" s="3" t="s">
        <v>27</v>
      </c>
      <c r="V27" s="3">
        <v>0.2</v>
      </c>
      <c r="W27" s="3">
        <v>0.2</v>
      </c>
      <c r="X27" s="3">
        <v>0.1</v>
      </c>
      <c r="Y27" s="3" t="s">
        <v>27</v>
      </c>
      <c r="Z27" s="3">
        <v>0.2</v>
      </c>
      <c r="AA27" s="12">
        <v>0.2</v>
      </c>
      <c r="AB27" s="12">
        <v>0.2</v>
      </c>
      <c r="AC27" s="12">
        <v>0.2</v>
      </c>
      <c r="AD27" s="12">
        <v>0.1</v>
      </c>
      <c r="AE27" s="3">
        <v>0.2</v>
      </c>
      <c r="AF27" s="3">
        <v>0.2</v>
      </c>
      <c r="AG27" s="3">
        <v>0.2</v>
      </c>
      <c r="AH27" s="3">
        <v>0.2</v>
      </c>
    </row>
    <row r="28" spans="1:34" x14ac:dyDescent="0.3">
      <c r="A28" t="s">
        <v>79</v>
      </c>
      <c r="B28" s="30">
        <v>6</v>
      </c>
      <c r="C28" s="12" t="s">
        <v>27</v>
      </c>
      <c r="D28" s="12" t="s">
        <v>27</v>
      </c>
      <c r="E28" s="12" t="s">
        <v>27</v>
      </c>
      <c r="F28" s="12" t="s">
        <v>27</v>
      </c>
      <c r="G28" s="12" t="s">
        <v>27</v>
      </c>
      <c r="H28" s="12" t="s">
        <v>27</v>
      </c>
      <c r="I28" s="12" t="s">
        <v>27</v>
      </c>
      <c r="J28" s="12" t="s">
        <v>27</v>
      </c>
      <c r="K28" s="12" t="s">
        <v>27</v>
      </c>
      <c r="L28" s="12" t="s">
        <v>27</v>
      </c>
      <c r="M28" s="12" t="s">
        <v>27</v>
      </c>
      <c r="N28" s="12" t="s">
        <v>27</v>
      </c>
      <c r="O28" s="12" t="s">
        <v>27</v>
      </c>
      <c r="P28" s="12" t="s">
        <v>27</v>
      </c>
      <c r="Q28" s="12" t="s">
        <v>27</v>
      </c>
      <c r="R28" s="12" t="s">
        <v>27</v>
      </c>
      <c r="S28" s="12" t="s">
        <v>27</v>
      </c>
      <c r="T28" s="12" t="s">
        <v>27</v>
      </c>
      <c r="U28" s="12" t="s">
        <v>27</v>
      </c>
      <c r="V28" s="12" t="s">
        <v>27</v>
      </c>
      <c r="W28" s="12" t="s">
        <v>27</v>
      </c>
      <c r="X28" s="12" t="s">
        <v>27</v>
      </c>
      <c r="Y28" s="12" t="s">
        <v>27</v>
      </c>
      <c r="Z28" s="12" t="s">
        <v>27</v>
      </c>
      <c r="AA28" s="12" t="s">
        <v>27</v>
      </c>
      <c r="AB28" s="12" t="s">
        <v>27</v>
      </c>
      <c r="AC28" s="12" t="s">
        <v>27</v>
      </c>
      <c r="AD28" s="12" t="s">
        <v>27</v>
      </c>
      <c r="AE28" s="3">
        <v>0.2</v>
      </c>
      <c r="AF28" s="3">
        <v>0.2</v>
      </c>
      <c r="AG28" s="3">
        <v>0.2</v>
      </c>
      <c r="AH28" s="3">
        <v>0.2</v>
      </c>
    </row>
    <row r="29" spans="1:34" x14ac:dyDescent="0.3">
      <c r="A29" t="s">
        <v>12</v>
      </c>
      <c r="B29" s="30" t="s">
        <v>81</v>
      </c>
      <c r="C29" s="3" t="s">
        <v>27</v>
      </c>
      <c r="D29" s="3">
        <v>0.2</v>
      </c>
      <c r="E29" s="3">
        <v>0.3</v>
      </c>
      <c r="F29" s="3">
        <v>0.2</v>
      </c>
      <c r="G29" s="3">
        <v>0.2</v>
      </c>
      <c r="H29" s="3">
        <v>0.2</v>
      </c>
      <c r="I29" s="12" t="s">
        <v>27</v>
      </c>
      <c r="J29" s="12" t="s">
        <v>27</v>
      </c>
      <c r="K29" s="12">
        <v>0.1</v>
      </c>
      <c r="L29" s="12">
        <v>0.3</v>
      </c>
      <c r="M29" s="12">
        <v>0.3</v>
      </c>
      <c r="N29" s="12">
        <v>0.3</v>
      </c>
      <c r="O29" s="12">
        <v>0.2</v>
      </c>
      <c r="P29" s="12">
        <v>0.2</v>
      </c>
      <c r="Q29" s="12" t="s">
        <v>27</v>
      </c>
      <c r="R29" s="12" t="s">
        <v>27</v>
      </c>
      <c r="S29" s="12" t="s">
        <v>27</v>
      </c>
      <c r="T29" s="12" t="s">
        <v>27</v>
      </c>
      <c r="U29" s="12" t="s">
        <v>27</v>
      </c>
      <c r="V29" s="12">
        <v>0.2</v>
      </c>
      <c r="W29" s="12">
        <v>0.2</v>
      </c>
      <c r="X29" s="12" t="s">
        <v>27</v>
      </c>
      <c r="Y29" s="12" t="s">
        <v>27</v>
      </c>
      <c r="Z29" s="12">
        <v>0.2</v>
      </c>
      <c r="AA29" s="12">
        <v>0.3</v>
      </c>
      <c r="AB29" s="12">
        <v>0.3</v>
      </c>
      <c r="AC29" s="12">
        <v>0.2</v>
      </c>
      <c r="AD29" s="12">
        <v>0.2</v>
      </c>
      <c r="AE29" s="3" t="s">
        <v>27</v>
      </c>
      <c r="AF29" s="3" t="s">
        <v>27</v>
      </c>
      <c r="AG29" s="3" t="s">
        <v>27</v>
      </c>
      <c r="AH29" s="3" t="s">
        <v>27</v>
      </c>
    </row>
    <row r="30" spans="1:34" x14ac:dyDescent="0.3">
      <c r="A30" t="s">
        <v>53</v>
      </c>
      <c r="B30" s="30">
        <v>6</v>
      </c>
      <c r="C30" s="3" t="s">
        <v>27</v>
      </c>
      <c r="D30" s="3">
        <v>1.6</v>
      </c>
      <c r="E30" s="7">
        <v>2</v>
      </c>
      <c r="F30" s="3">
        <v>1.7</v>
      </c>
      <c r="G30" s="3">
        <v>1.5</v>
      </c>
      <c r="H30" s="3">
        <v>1.8</v>
      </c>
      <c r="I30" s="12" t="s">
        <v>27</v>
      </c>
      <c r="J30" s="12" t="s">
        <v>27</v>
      </c>
      <c r="K30" s="12" t="s">
        <v>27</v>
      </c>
      <c r="L30" s="12">
        <v>1.6</v>
      </c>
      <c r="M30" s="25">
        <v>2</v>
      </c>
      <c r="N30" s="12">
        <v>1.8</v>
      </c>
      <c r="O30" s="12">
        <v>1.6</v>
      </c>
      <c r="P30" s="12">
        <v>1.8</v>
      </c>
      <c r="Q30" s="12" t="s">
        <v>27</v>
      </c>
      <c r="R30" s="12" t="s">
        <v>27</v>
      </c>
      <c r="S30" s="12" t="s">
        <v>27</v>
      </c>
      <c r="T30" s="12" t="s">
        <v>27</v>
      </c>
      <c r="U30" s="12" t="s">
        <v>27</v>
      </c>
      <c r="V30" s="12" t="s">
        <v>27</v>
      </c>
      <c r="W30" s="12" t="s">
        <v>27</v>
      </c>
      <c r="X30" s="12" t="s">
        <v>27</v>
      </c>
      <c r="Y30" s="12" t="s">
        <v>27</v>
      </c>
      <c r="Z30" s="12">
        <v>1.5</v>
      </c>
      <c r="AA30" s="3">
        <v>1.9</v>
      </c>
      <c r="AB30" s="3">
        <v>1.8</v>
      </c>
      <c r="AC30" s="3">
        <v>1.7</v>
      </c>
      <c r="AD30" s="3">
        <v>1.6</v>
      </c>
      <c r="AE30" s="3">
        <v>1.5</v>
      </c>
      <c r="AF30" s="3">
        <v>1.8</v>
      </c>
      <c r="AG30" s="3">
        <v>1.8</v>
      </c>
      <c r="AH30" s="3">
        <v>2.1</v>
      </c>
    </row>
    <row r="31" spans="1:34" x14ac:dyDescent="0.3">
      <c r="A31" t="s">
        <v>38</v>
      </c>
      <c r="B31" s="30">
        <v>3</v>
      </c>
      <c r="C31" s="3">
        <v>0.3</v>
      </c>
      <c r="D31" s="3" t="s">
        <v>27</v>
      </c>
      <c r="E31" s="3" t="s">
        <v>27</v>
      </c>
      <c r="F31" s="3" t="s">
        <v>27</v>
      </c>
      <c r="G31" s="3" t="s">
        <v>27</v>
      </c>
      <c r="H31" s="3" t="s">
        <v>27</v>
      </c>
      <c r="I31" s="12" t="s">
        <v>27</v>
      </c>
      <c r="J31" s="12" t="s">
        <v>27</v>
      </c>
      <c r="K31" s="12" t="s">
        <v>27</v>
      </c>
      <c r="L31" s="12" t="s">
        <v>27</v>
      </c>
      <c r="M31" s="12" t="s">
        <v>27</v>
      </c>
      <c r="N31" s="12" t="s">
        <v>27</v>
      </c>
      <c r="O31" s="12" t="s">
        <v>27</v>
      </c>
      <c r="P31" s="12" t="s">
        <v>27</v>
      </c>
      <c r="Q31" s="12" t="s">
        <v>27</v>
      </c>
      <c r="R31" s="12" t="s">
        <v>27</v>
      </c>
      <c r="S31" s="12">
        <v>0.6</v>
      </c>
      <c r="T31" s="12">
        <v>0.3</v>
      </c>
      <c r="U31" s="12">
        <v>0.9</v>
      </c>
      <c r="V31" s="12" t="s">
        <v>27</v>
      </c>
      <c r="W31" s="12" t="s">
        <v>27</v>
      </c>
      <c r="X31" s="12">
        <v>0.3</v>
      </c>
      <c r="Y31" s="12">
        <v>0.1</v>
      </c>
      <c r="Z31" s="12" t="s">
        <v>27</v>
      </c>
      <c r="AA31" s="3" t="s">
        <v>27</v>
      </c>
      <c r="AB31" s="3" t="s">
        <v>27</v>
      </c>
      <c r="AC31" s="3" t="s">
        <v>27</v>
      </c>
      <c r="AD31" s="3" t="s">
        <v>27</v>
      </c>
      <c r="AE31" s="3" t="s">
        <v>27</v>
      </c>
      <c r="AF31" s="3" t="s">
        <v>27</v>
      </c>
      <c r="AG31" s="3" t="s">
        <v>27</v>
      </c>
      <c r="AH31" s="3" t="s">
        <v>27</v>
      </c>
    </row>
    <row r="32" spans="1:34" x14ac:dyDescent="0.3">
      <c r="A32" t="s">
        <v>61</v>
      </c>
      <c r="C32" s="3" t="s">
        <v>27</v>
      </c>
      <c r="D32" s="3" t="s">
        <v>27</v>
      </c>
      <c r="E32" s="3" t="s">
        <v>27</v>
      </c>
      <c r="F32" s="3" t="s">
        <v>27</v>
      </c>
      <c r="G32" s="3" t="s">
        <v>27</v>
      </c>
      <c r="H32" s="3" t="s">
        <v>27</v>
      </c>
      <c r="I32" s="12">
        <v>0.1</v>
      </c>
      <c r="J32" s="12" t="s">
        <v>27</v>
      </c>
      <c r="K32" s="12">
        <v>0.1</v>
      </c>
      <c r="L32" s="12" t="s">
        <v>27</v>
      </c>
      <c r="M32" s="12" t="s">
        <v>27</v>
      </c>
      <c r="N32" s="12" t="s">
        <v>27</v>
      </c>
      <c r="O32" s="12" t="s">
        <v>27</v>
      </c>
      <c r="P32" s="12" t="s">
        <v>27</v>
      </c>
      <c r="Q32" s="12">
        <v>0.2</v>
      </c>
      <c r="R32" s="12">
        <v>0.1</v>
      </c>
      <c r="S32" s="12" t="s">
        <v>27</v>
      </c>
      <c r="T32" s="12" t="s">
        <v>27</v>
      </c>
      <c r="U32" s="12" t="s">
        <v>27</v>
      </c>
      <c r="V32" s="12">
        <v>0.1</v>
      </c>
      <c r="W32" s="12">
        <v>0.1</v>
      </c>
      <c r="X32" s="12">
        <v>0.4</v>
      </c>
      <c r="Y32" s="12" t="s">
        <v>27</v>
      </c>
      <c r="Z32" s="12" t="s">
        <v>27</v>
      </c>
      <c r="AA32" s="3" t="s">
        <v>27</v>
      </c>
      <c r="AB32" s="3" t="s">
        <v>27</v>
      </c>
      <c r="AC32" s="3" t="s">
        <v>27</v>
      </c>
      <c r="AD32" s="3" t="s">
        <v>27</v>
      </c>
      <c r="AE32" s="3" t="s">
        <v>27</v>
      </c>
      <c r="AF32" s="3" t="s">
        <v>27</v>
      </c>
      <c r="AG32" s="3" t="s">
        <v>27</v>
      </c>
      <c r="AH32" s="3" t="s">
        <v>27</v>
      </c>
    </row>
    <row r="33" spans="1:34" x14ac:dyDescent="0.3">
      <c r="A33" t="s">
        <v>39</v>
      </c>
      <c r="C33" s="3">
        <v>0.5</v>
      </c>
      <c r="D33" s="3" t="s">
        <v>27</v>
      </c>
      <c r="E33" s="3" t="s">
        <v>27</v>
      </c>
      <c r="F33" s="3" t="s">
        <v>27</v>
      </c>
      <c r="G33" s="3" t="s">
        <v>27</v>
      </c>
      <c r="H33" s="3" t="s">
        <v>27</v>
      </c>
      <c r="I33" s="12">
        <v>1.5</v>
      </c>
      <c r="J33" s="12">
        <v>1.7</v>
      </c>
      <c r="K33" s="12">
        <v>1.2</v>
      </c>
      <c r="L33" s="12" t="s">
        <v>27</v>
      </c>
      <c r="M33" s="12" t="s">
        <v>27</v>
      </c>
      <c r="N33" s="12" t="s">
        <v>27</v>
      </c>
      <c r="O33" s="12" t="s">
        <v>27</v>
      </c>
      <c r="P33" s="12" t="s">
        <v>27</v>
      </c>
      <c r="Q33" s="12">
        <v>1.7</v>
      </c>
      <c r="R33" s="12">
        <v>2.2000000000000002</v>
      </c>
      <c r="S33" s="12">
        <v>0.4</v>
      </c>
      <c r="T33" s="12">
        <v>0.4</v>
      </c>
      <c r="U33" s="12">
        <v>0.4</v>
      </c>
      <c r="V33" s="12">
        <v>1.1000000000000001</v>
      </c>
      <c r="W33" s="12">
        <v>1.4</v>
      </c>
      <c r="X33" s="12">
        <v>2.2999999999999998</v>
      </c>
      <c r="Y33" s="12" t="s">
        <v>27</v>
      </c>
      <c r="Z33" s="12" t="s">
        <v>27</v>
      </c>
      <c r="AA33" s="3" t="s">
        <v>27</v>
      </c>
      <c r="AB33" s="3" t="s">
        <v>27</v>
      </c>
      <c r="AC33" s="3" t="s">
        <v>27</v>
      </c>
      <c r="AD33" s="3" t="s">
        <v>27</v>
      </c>
      <c r="AE33" s="3" t="s">
        <v>27</v>
      </c>
      <c r="AF33" s="3" t="s">
        <v>27</v>
      </c>
      <c r="AG33" s="3" t="s">
        <v>27</v>
      </c>
      <c r="AH33" s="3" t="s">
        <v>27</v>
      </c>
    </row>
    <row r="34" spans="1:34" x14ac:dyDescent="0.3">
      <c r="A34" t="s">
        <v>13</v>
      </c>
      <c r="C34" s="3" t="s">
        <v>27</v>
      </c>
      <c r="D34" s="3" t="s">
        <v>27</v>
      </c>
      <c r="E34" s="3" t="s">
        <v>27</v>
      </c>
      <c r="F34" s="3" t="s">
        <v>27</v>
      </c>
      <c r="G34" s="3" t="s">
        <v>27</v>
      </c>
      <c r="H34" s="3" t="s">
        <v>27</v>
      </c>
      <c r="I34" s="12" t="s">
        <v>27</v>
      </c>
      <c r="J34" s="12" t="s">
        <v>27</v>
      </c>
      <c r="K34" s="12" t="s">
        <v>27</v>
      </c>
      <c r="L34" s="12" t="s">
        <v>27</v>
      </c>
      <c r="M34" s="12" t="s">
        <v>27</v>
      </c>
      <c r="N34" s="12" t="s">
        <v>27</v>
      </c>
      <c r="O34" s="12" t="s">
        <v>27</v>
      </c>
      <c r="P34" s="12" t="s">
        <v>27</v>
      </c>
      <c r="Q34" s="12" t="s">
        <v>27</v>
      </c>
      <c r="R34" s="12" t="s">
        <v>27</v>
      </c>
      <c r="S34" s="12">
        <v>0.4</v>
      </c>
      <c r="T34" s="12" t="s">
        <v>27</v>
      </c>
      <c r="U34" s="12" t="s">
        <v>27</v>
      </c>
      <c r="V34" s="12" t="s">
        <v>27</v>
      </c>
      <c r="W34" s="12" t="s">
        <v>27</v>
      </c>
      <c r="X34" s="12">
        <v>1.6</v>
      </c>
      <c r="Y34" s="12" t="s">
        <v>27</v>
      </c>
      <c r="Z34" s="12" t="s">
        <v>27</v>
      </c>
      <c r="AA34" s="3" t="s">
        <v>27</v>
      </c>
      <c r="AB34" s="3" t="s">
        <v>27</v>
      </c>
      <c r="AC34" s="3" t="s">
        <v>27</v>
      </c>
      <c r="AD34" s="3" t="s">
        <v>27</v>
      </c>
      <c r="AE34" s="3" t="s">
        <v>27</v>
      </c>
      <c r="AF34" s="3" t="s">
        <v>27</v>
      </c>
      <c r="AG34" s="3" t="s">
        <v>27</v>
      </c>
      <c r="AH34" s="3" t="s">
        <v>27</v>
      </c>
    </row>
    <row r="35" spans="1:34" x14ac:dyDescent="0.3">
      <c r="A35" t="s">
        <v>14</v>
      </c>
      <c r="C35" s="12" t="s">
        <v>27</v>
      </c>
      <c r="D35" s="12" t="s">
        <v>27</v>
      </c>
      <c r="E35" s="12" t="s">
        <v>27</v>
      </c>
      <c r="F35" s="12" t="s">
        <v>27</v>
      </c>
      <c r="G35" s="12" t="s">
        <v>27</v>
      </c>
      <c r="H35" s="12" t="s">
        <v>27</v>
      </c>
      <c r="I35" s="12" t="s">
        <v>27</v>
      </c>
      <c r="J35" s="12" t="s">
        <v>27</v>
      </c>
      <c r="K35" s="12" t="s">
        <v>27</v>
      </c>
      <c r="L35" s="12" t="s">
        <v>27</v>
      </c>
      <c r="M35" s="12" t="s">
        <v>27</v>
      </c>
      <c r="N35" s="12" t="s">
        <v>27</v>
      </c>
      <c r="O35" s="12" t="s">
        <v>27</v>
      </c>
      <c r="P35" s="12" t="s">
        <v>27</v>
      </c>
      <c r="Q35" s="12" t="s">
        <v>27</v>
      </c>
      <c r="R35" s="12" t="s">
        <v>27</v>
      </c>
      <c r="S35" s="12" t="s">
        <v>27</v>
      </c>
      <c r="T35" s="12">
        <v>0.3</v>
      </c>
      <c r="U35" s="12">
        <v>0.7</v>
      </c>
      <c r="V35" s="12" t="s">
        <v>27</v>
      </c>
      <c r="W35" s="12" t="s">
        <v>27</v>
      </c>
      <c r="X35" s="12" t="s">
        <v>27</v>
      </c>
      <c r="Y35" s="12" t="s">
        <v>27</v>
      </c>
      <c r="Z35" s="12" t="s">
        <v>27</v>
      </c>
      <c r="AA35" s="3" t="s">
        <v>27</v>
      </c>
      <c r="AB35" s="3" t="s">
        <v>27</v>
      </c>
      <c r="AC35" s="3" t="s">
        <v>27</v>
      </c>
      <c r="AD35" s="3" t="s">
        <v>27</v>
      </c>
      <c r="AE35" s="3" t="s">
        <v>27</v>
      </c>
      <c r="AF35" s="3" t="s">
        <v>27</v>
      </c>
      <c r="AG35" s="3" t="s">
        <v>27</v>
      </c>
      <c r="AH35" s="3" t="s">
        <v>27</v>
      </c>
    </row>
    <row r="36" spans="1:34" x14ac:dyDescent="0.3">
      <c r="A36" t="s">
        <v>15</v>
      </c>
      <c r="C36" s="12">
        <v>3.3</v>
      </c>
      <c r="D36" s="12" t="s">
        <v>27</v>
      </c>
      <c r="E36" s="3" t="s">
        <v>27</v>
      </c>
      <c r="F36" s="3" t="s">
        <v>27</v>
      </c>
      <c r="G36" s="3" t="s">
        <v>27</v>
      </c>
      <c r="H36" s="3" t="s">
        <v>27</v>
      </c>
      <c r="I36" s="12" t="s">
        <v>27</v>
      </c>
      <c r="J36" s="12">
        <v>0.2</v>
      </c>
      <c r="K36" s="12">
        <v>0.2</v>
      </c>
      <c r="L36" s="12" t="s">
        <v>27</v>
      </c>
      <c r="M36" s="12" t="s">
        <v>27</v>
      </c>
      <c r="N36" s="12" t="s">
        <v>27</v>
      </c>
      <c r="O36" s="12" t="s">
        <v>27</v>
      </c>
      <c r="P36" s="12" t="s">
        <v>27</v>
      </c>
      <c r="Q36" s="12">
        <v>0.1</v>
      </c>
      <c r="R36" s="12">
        <v>3.1</v>
      </c>
      <c r="S36" s="12">
        <v>0.5</v>
      </c>
      <c r="T36" s="12">
        <v>0.1</v>
      </c>
      <c r="U36" s="12">
        <v>0.2</v>
      </c>
      <c r="V36" s="12">
        <v>1.4</v>
      </c>
      <c r="W36" s="12" t="s">
        <v>27</v>
      </c>
      <c r="X36" s="12" t="s">
        <v>27</v>
      </c>
      <c r="Y36" s="12" t="s">
        <v>27</v>
      </c>
      <c r="Z36" s="12" t="s">
        <v>27</v>
      </c>
      <c r="AA36" s="3" t="s">
        <v>27</v>
      </c>
      <c r="AB36" s="3" t="s">
        <v>27</v>
      </c>
      <c r="AC36" s="3" t="s">
        <v>27</v>
      </c>
      <c r="AD36" s="3" t="s">
        <v>27</v>
      </c>
      <c r="AE36" s="3" t="s">
        <v>27</v>
      </c>
      <c r="AF36" s="3" t="s">
        <v>27</v>
      </c>
      <c r="AG36" s="3" t="s">
        <v>27</v>
      </c>
      <c r="AH36" s="3" t="s">
        <v>27</v>
      </c>
    </row>
    <row r="37" spans="1:34" x14ac:dyDescent="0.3">
      <c r="A37" t="s">
        <v>16</v>
      </c>
      <c r="C37" s="12" t="s">
        <v>27</v>
      </c>
      <c r="D37" s="12" t="s">
        <v>27</v>
      </c>
      <c r="E37" s="12" t="s">
        <v>27</v>
      </c>
      <c r="F37" s="12" t="s">
        <v>27</v>
      </c>
      <c r="G37" s="12" t="s">
        <v>27</v>
      </c>
      <c r="H37" s="12" t="s">
        <v>27</v>
      </c>
      <c r="I37" s="12" t="s">
        <v>27</v>
      </c>
      <c r="J37" s="12" t="s">
        <v>27</v>
      </c>
      <c r="K37" s="12" t="s">
        <v>27</v>
      </c>
      <c r="L37" s="12" t="s">
        <v>27</v>
      </c>
      <c r="M37" s="12" t="s">
        <v>27</v>
      </c>
      <c r="N37" s="12" t="s">
        <v>27</v>
      </c>
      <c r="O37" s="12" t="s">
        <v>27</v>
      </c>
      <c r="P37" s="12" t="s">
        <v>27</v>
      </c>
      <c r="Q37" s="12" t="s">
        <v>27</v>
      </c>
      <c r="R37" s="12" t="s">
        <v>27</v>
      </c>
      <c r="S37" s="12" t="s">
        <v>27</v>
      </c>
      <c r="T37" s="12" t="s">
        <v>27</v>
      </c>
      <c r="U37" s="12" t="s">
        <v>27</v>
      </c>
      <c r="V37" s="12" t="s">
        <v>27</v>
      </c>
      <c r="W37" s="12">
        <v>1.4</v>
      </c>
      <c r="X37" s="12" t="s">
        <v>27</v>
      </c>
      <c r="Y37" s="12" t="s">
        <v>27</v>
      </c>
      <c r="Z37" s="12" t="s">
        <v>27</v>
      </c>
      <c r="AA37" s="3" t="s">
        <v>27</v>
      </c>
      <c r="AB37" s="3" t="s">
        <v>27</v>
      </c>
      <c r="AC37" s="3" t="s">
        <v>27</v>
      </c>
      <c r="AD37" s="3" t="s">
        <v>27</v>
      </c>
      <c r="AE37" s="3" t="s">
        <v>27</v>
      </c>
      <c r="AF37" s="3" t="s">
        <v>27</v>
      </c>
      <c r="AG37" s="3" t="s">
        <v>27</v>
      </c>
      <c r="AH37" s="3" t="s">
        <v>27</v>
      </c>
    </row>
    <row r="38" spans="1:34" x14ac:dyDescent="0.3">
      <c r="A38" t="s">
        <v>54</v>
      </c>
      <c r="B38" s="30">
        <v>6</v>
      </c>
      <c r="C38" s="12" t="s">
        <v>27</v>
      </c>
      <c r="D38" s="12">
        <v>0.2</v>
      </c>
      <c r="E38" s="3">
        <v>0.1</v>
      </c>
      <c r="F38" s="3" t="s">
        <v>27</v>
      </c>
      <c r="G38" s="3" t="s">
        <v>27</v>
      </c>
      <c r="H38" s="3">
        <v>0.1</v>
      </c>
      <c r="I38" s="12" t="s">
        <v>27</v>
      </c>
      <c r="J38" s="12" t="s">
        <v>27</v>
      </c>
      <c r="K38" s="12" t="s">
        <v>27</v>
      </c>
      <c r="L38" s="12">
        <v>0.1</v>
      </c>
      <c r="M38" s="12">
        <v>0.1</v>
      </c>
      <c r="N38" s="12">
        <v>0.1</v>
      </c>
      <c r="O38" s="12">
        <v>0.1</v>
      </c>
      <c r="P38" s="12">
        <v>0.1</v>
      </c>
      <c r="Q38" s="12" t="s">
        <v>27</v>
      </c>
      <c r="R38" s="12" t="s">
        <v>27</v>
      </c>
      <c r="S38" s="12" t="s">
        <v>27</v>
      </c>
      <c r="T38" s="12" t="s">
        <v>27</v>
      </c>
      <c r="U38" s="12" t="s">
        <v>27</v>
      </c>
      <c r="V38" s="12" t="s">
        <v>27</v>
      </c>
      <c r="W38" s="12" t="s">
        <v>27</v>
      </c>
      <c r="X38" s="12" t="s">
        <v>27</v>
      </c>
      <c r="Y38" s="12" t="s">
        <v>27</v>
      </c>
      <c r="Z38" s="12">
        <v>0.1</v>
      </c>
      <c r="AA38" s="3">
        <v>0.1</v>
      </c>
      <c r="AB38" s="43">
        <v>0.1</v>
      </c>
      <c r="AC38" s="3">
        <v>0.1</v>
      </c>
      <c r="AD38" s="3" t="s">
        <v>27</v>
      </c>
      <c r="AE38" s="3">
        <v>0.1</v>
      </c>
      <c r="AF38" s="3">
        <v>0.1</v>
      </c>
      <c r="AG38" s="3">
        <v>0.1</v>
      </c>
      <c r="AH38" s="3">
        <v>0.1</v>
      </c>
    </row>
    <row r="39" spans="1:34" x14ac:dyDescent="0.3">
      <c r="A39" t="s">
        <v>55</v>
      </c>
      <c r="B39" s="30">
        <v>3</v>
      </c>
      <c r="C39" s="12" t="s">
        <v>27</v>
      </c>
      <c r="D39" s="12">
        <v>0.2</v>
      </c>
      <c r="E39" s="3">
        <v>0.1</v>
      </c>
      <c r="F39" s="3">
        <v>0.1</v>
      </c>
      <c r="G39" s="3">
        <v>0.1</v>
      </c>
      <c r="H39" s="3">
        <v>0.1</v>
      </c>
      <c r="I39" s="12" t="s">
        <v>27</v>
      </c>
      <c r="J39" s="12" t="s">
        <v>27</v>
      </c>
      <c r="K39" s="12" t="s">
        <v>27</v>
      </c>
      <c r="L39" s="12">
        <v>0.2</v>
      </c>
      <c r="M39" s="12">
        <v>0.1</v>
      </c>
      <c r="N39" s="12">
        <v>0.2</v>
      </c>
      <c r="O39" s="12">
        <v>0.1</v>
      </c>
      <c r="P39" s="12">
        <v>0.1</v>
      </c>
      <c r="Q39" s="12" t="s">
        <v>27</v>
      </c>
      <c r="R39" s="12" t="s">
        <v>27</v>
      </c>
      <c r="S39" s="12" t="s">
        <v>27</v>
      </c>
      <c r="T39" s="12" t="s">
        <v>27</v>
      </c>
      <c r="U39" s="12" t="s">
        <v>27</v>
      </c>
      <c r="V39" s="12" t="s">
        <v>27</v>
      </c>
      <c r="W39" s="12" t="s">
        <v>27</v>
      </c>
      <c r="X39" s="12" t="s">
        <v>27</v>
      </c>
      <c r="Y39" s="12" t="s">
        <v>27</v>
      </c>
      <c r="Z39" s="12">
        <v>0.2</v>
      </c>
      <c r="AA39" s="12">
        <v>0.1</v>
      </c>
      <c r="AB39" s="12">
        <v>0.2</v>
      </c>
      <c r="AC39" s="12">
        <v>0.1</v>
      </c>
      <c r="AD39" s="12">
        <v>0.1</v>
      </c>
      <c r="AE39" s="3">
        <v>0.2</v>
      </c>
      <c r="AF39" s="3">
        <v>0.1</v>
      </c>
      <c r="AG39" s="3">
        <v>0.1</v>
      </c>
      <c r="AH39" s="3">
        <v>0.1</v>
      </c>
    </row>
    <row r="40" spans="1:34" x14ac:dyDescent="0.3">
      <c r="A40" t="s">
        <v>55</v>
      </c>
      <c r="B40" s="30">
        <v>6</v>
      </c>
      <c r="C40" s="12" t="s">
        <v>27</v>
      </c>
      <c r="D40" s="12" t="s">
        <v>27</v>
      </c>
      <c r="E40" s="12" t="s">
        <v>27</v>
      </c>
      <c r="F40" s="12" t="s">
        <v>27</v>
      </c>
      <c r="G40" s="12" t="s">
        <v>27</v>
      </c>
      <c r="H40" s="12" t="s">
        <v>27</v>
      </c>
      <c r="I40" s="12" t="s">
        <v>27</v>
      </c>
      <c r="J40" s="12" t="s">
        <v>27</v>
      </c>
      <c r="K40" s="12" t="s">
        <v>27</v>
      </c>
      <c r="L40" s="12" t="s">
        <v>27</v>
      </c>
      <c r="M40" s="12" t="s">
        <v>27</v>
      </c>
      <c r="N40" s="12" t="s">
        <v>27</v>
      </c>
      <c r="O40" s="12" t="s">
        <v>27</v>
      </c>
      <c r="P40" s="12" t="s">
        <v>27</v>
      </c>
      <c r="Q40" s="12" t="s">
        <v>27</v>
      </c>
      <c r="R40" s="12" t="s">
        <v>27</v>
      </c>
      <c r="S40" s="12" t="s">
        <v>27</v>
      </c>
      <c r="T40" s="12" t="s">
        <v>27</v>
      </c>
      <c r="U40" s="12" t="s">
        <v>27</v>
      </c>
      <c r="V40" s="12" t="s">
        <v>27</v>
      </c>
      <c r="W40" s="12" t="s">
        <v>27</v>
      </c>
      <c r="X40" s="12" t="s">
        <v>27</v>
      </c>
      <c r="Y40" s="12" t="s">
        <v>27</v>
      </c>
      <c r="Z40" s="12" t="s">
        <v>27</v>
      </c>
      <c r="AA40" s="12" t="s">
        <v>27</v>
      </c>
      <c r="AB40" s="12" t="s">
        <v>27</v>
      </c>
      <c r="AC40" s="12" t="s">
        <v>27</v>
      </c>
      <c r="AD40" s="12" t="s">
        <v>27</v>
      </c>
      <c r="AE40" s="12" t="s">
        <v>27</v>
      </c>
      <c r="AF40" s="12" t="s">
        <v>27</v>
      </c>
      <c r="AG40" s="3">
        <v>0.1</v>
      </c>
      <c r="AH40" s="3">
        <v>0.2</v>
      </c>
    </row>
    <row r="41" spans="1:34" x14ac:dyDescent="0.3">
      <c r="A41" t="s">
        <v>40</v>
      </c>
      <c r="B41" s="30">
        <v>3</v>
      </c>
      <c r="C41" s="3">
        <v>0.5</v>
      </c>
      <c r="D41" s="3">
        <v>1.6</v>
      </c>
      <c r="E41" s="3">
        <v>1.5</v>
      </c>
      <c r="F41" s="3">
        <v>1.3</v>
      </c>
      <c r="G41" s="3">
        <v>1.8</v>
      </c>
      <c r="H41" s="3">
        <v>1.4</v>
      </c>
      <c r="I41" s="3" t="s">
        <v>27</v>
      </c>
      <c r="J41" s="3" t="s">
        <v>27</v>
      </c>
      <c r="K41" s="3" t="s">
        <v>27</v>
      </c>
      <c r="L41" s="3">
        <v>1.7</v>
      </c>
      <c r="M41" s="3">
        <v>1.6</v>
      </c>
      <c r="N41" s="3">
        <v>1.7</v>
      </c>
      <c r="O41" s="3">
        <v>1.4</v>
      </c>
      <c r="P41" s="3">
        <v>1.2</v>
      </c>
      <c r="Q41" s="3" t="s">
        <v>27</v>
      </c>
      <c r="R41" s="3" t="s">
        <v>27</v>
      </c>
      <c r="S41" s="7">
        <v>1</v>
      </c>
      <c r="T41" s="3">
        <v>0.5</v>
      </c>
      <c r="U41" s="3">
        <v>1.3</v>
      </c>
      <c r="V41" s="3" t="s">
        <v>27</v>
      </c>
      <c r="W41" s="3" t="s">
        <v>27</v>
      </c>
      <c r="X41" s="3" t="s">
        <v>27</v>
      </c>
      <c r="Y41" s="3" t="s">
        <v>27</v>
      </c>
      <c r="Z41" s="3">
        <v>2.2000000000000002</v>
      </c>
      <c r="AA41" s="12">
        <v>1.6</v>
      </c>
      <c r="AB41" s="12">
        <v>1.7</v>
      </c>
      <c r="AC41" s="12">
        <v>1.3</v>
      </c>
      <c r="AD41" s="12">
        <v>1.2</v>
      </c>
      <c r="AE41" s="3">
        <v>1.9</v>
      </c>
      <c r="AF41" s="3">
        <v>1.5</v>
      </c>
      <c r="AG41" s="3">
        <v>1.1000000000000001</v>
      </c>
      <c r="AH41" s="3">
        <v>1.3</v>
      </c>
    </row>
    <row r="42" spans="1:34" x14ac:dyDescent="0.3">
      <c r="A42" t="s">
        <v>62</v>
      </c>
      <c r="C42" s="3" t="s">
        <v>27</v>
      </c>
      <c r="D42" s="3" t="s">
        <v>27</v>
      </c>
      <c r="E42" s="3" t="s">
        <v>27</v>
      </c>
      <c r="F42" s="3" t="s">
        <v>27</v>
      </c>
      <c r="G42" s="3" t="s">
        <v>27</v>
      </c>
      <c r="H42" s="3" t="s">
        <v>27</v>
      </c>
      <c r="I42" s="3">
        <v>0.9</v>
      </c>
      <c r="J42" s="3">
        <v>0.6</v>
      </c>
      <c r="K42" s="3">
        <v>0.8</v>
      </c>
      <c r="L42" s="3" t="s">
        <v>27</v>
      </c>
      <c r="M42" s="3" t="s">
        <v>27</v>
      </c>
      <c r="N42" s="3" t="s">
        <v>27</v>
      </c>
      <c r="O42" s="3" t="s">
        <v>27</v>
      </c>
      <c r="P42" s="3" t="s">
        <v>27</v>
      </c>
      <c r="Q42" s="3" t="s">
        <v>27</v>
      </c>
      <c r="R42" s="3" t="s">
        <v>27</v>
      </c>
      <c r="S42" s="3" t="s">
        <v>27</v>
      </c>
      <c r="T42" s="3" t="s">
        <v>27</v>
      </c>
      <c r="U42" s="3" t="s">
        <v>27</v>
      </c>
      <c r="V42" s="3">
        <v>0.4</v>
      </c>
      <c r="W42" s="3" t="s">
        <v>27</v>
      </c>
      <c r="X42" s="7">
        <v>2</v>
      </c>
      <c r="Y42" s="3" t="s">
        <v>27</v>
      </c>
      <c r="Z42" s="3" t="s">
        <v>27</v>
      </c>
      <c r="AA42" s="3" t="s">
        <v>27</v>
      </c>
      <c r="AB42" s="3" t="s">
        <v>27</v>
      </c>
      <c r="AC42" s="3" t="s">
        <v>27</v>
      </c>
      <c r="AD42" s="3" t="s">
        <v>27</v>
      </c>
      <c r="AE42" s="3" t="s">
        <v>27</v>
      </c>
      <c r="AF42" s="3" t="s">
        <v>27</v>
      </c>
      <c r="AG42" s="3" t="s">
        <v>27</v>
      </c>
      <c r="AH42" s="3" t="s">
        <v>27</v>
      </c>
    </row>
    <row r="43" spans="1:34" x14ac:dyDescent="0.3">
      <c r="A43" t="s">
        <v>41</v>
      </c>
      <c r="C43" s="3">
        <v>0.3</v>
      </c>
      <c r="D43" s="3" t="s">
        <v>27</v>
      </c>
      <c r="E43" s="3" t="s">
        <v>27</v>
      </c>
      <c r="F43" s="3" t="s">
        <v>27</v>
      </c>
      <c r="G43" s="3" t="s">
        <v>27</v>
      </c>
      <c r="H43" s="3" t="s">
        <v>27</v>
      </c>
      <c r="I43" s="3">
        <v>1.2</v>
      </c>
      <c r="J43" s="3">
        <v>1.3</v>
      </c>
      <c r="K43" s="3">
        <v>1.1000000000000001</v>
      </c>
      <c r="L43" s="3" t="s">
        <v>27</v>
      </c>
      <c r="M43" s="3" t="s">
        <v>27</v>
      </c>
      <c r="N43" s="3" t="s">
        <v>27</v>
      </c>
      <c r="O43" s="3" t="s">
        <v>27</v>
      </c>
      <c r="P43" s="3" t="s">
        <v>27</v>
      </c>
      <c r="Q43" s="3">
        <v>2.1</v>
      </c>
      <c r="R43" s="3">
        <v>1.5</v>
      </c>
      <c r="S43" s="3">
        <v>0.2</v>
      </c>
      <c r="T43" s="3">
        <v>0.3</v>
      </c>
      <c r="U43" s="3">
        <v>0.2</v>
      </c>
      <c r="V43" s="3">
        <v>1.5</v>
      </c>
      <c r="W43" s="3">
        <v>1.6</v>
      </c>
      <c r="X43" s="3">
        <v>3.2</v>
      </c>
      <c r="Y43" s="3">
        <v>0.4</v>
      </c>
      <c r="Z43" s="3" t="s">
        <v>27</v>
      </c>
      <c r="AA43" s="3" t="s">
        <v>27</v>
      </c>
      <c r="AB43" t="s">
        <v>27</v>
      </c>
      <c r="AC43" s="3" t="s">
        <v>27</v>
      </c>
      <c r="AD43" s="3" t="s">
        <v>27</v>
      </c>
      <c r="AE43" s="3" t="s">
        <v>27</v>
      </c>
      <c r="AF43" s="3" t="s">
        <v>27</v>
      </c>
      <c r="AG43" s="3" t="s">
        <v>27</v>
      </c>
      <c r="AH43" s="3" t="s">
        <v>27</v>
      </c>
    </row>
    <row r="44" spans="1:34" s="8" customFormat="1" x14ac:dyDescent="0.3">
      <c r="A44" s="8" t="s">
        <v>42</v>
      </c>
      <c r="B44" s="31"/>
      <c r="C44" s="9">
        <v>0.2</v>
      </c>
      <c r="D44" s="9" t="s">
        <v>27</v>
      </c>
      <c r="E44" s="9" t="s">
        <v>27</v>
      </c>
      <c r="F44" s="9" t="s">
        <v>27</v>
      </c>
      <c r="G44" s="9" t="s">
        <v>27</v>
      </c>
      <c r="H44" s="9" t="s">
        <v>27</v>
      </c>
      <c r="I44" s="9">
        <v>0.1</v>
      </c>
      <c r="J44" s="9">
        <v>0.3</v>
      </c>
      <c r="K44" s="9">
        <v>0.1</v>
      </c>
      <c r="L44" s="9" t="s">
        <v>27</v>
      </c>
      <c r="M44" s="9" t="s">
        <v>27</v>
      </c>
      <c r="N44" s="9" t="s">
        <v>27</v>
      </c>
      <c r="O44" s="9" t="s">
        <v>27</v>
      </c>
      <c r="P44" s="9" t="s">
        <v>27</v>
      </c>
      <c r="Q44" s="9">
        <v>0.2</v>
      </c>
      <c r="R44" s="9">
        <v>0.5</v>
      </c>
      <c r="S44" s="9">
        <v>0.2</v>
      </c>
      <c r="T44" s="9" t="s">
        <v>27</v>
      </c>
      <c r="U44" s="9">
        <v>0.1</v>
      </c>
      <c r="V44" s="9">
        <v>0.2</v>
      </c>
      <c r="W44" s="9" t="s">
        <v>27</v>
      </c>
      <c r="X44" s="9" t="s">
        <v>27</v>
      </c>
      <c r="Y44" s="9" t="s">
        <v>27</v>
      </c>
      <c r="Z44" s="9" t="s">
        <v>27</v>
      </c>
      <c r="AA44" s="9" t="s">
        <v>27</v>
      </c>
      <c r="AB44" s="9" t="s">
        <v>27</v>
      </c>
      <c r="AC44" s="9" t="s">
        <v>27</v>
      </c>
      <c r="AD44" s="9" t="s">
        <v>27</v>
      </c>
      <c r="AE44" s="9" t="s">
        <v>27</v>
      </c>
      <c r="AF44" s="9" t="s">
        <v>27</v>
      </c>
      <c r="AG44" s="9" t="s">
        <v>27</v>
      </c>
      <c r="AH44" s="9" t="s">
        <v>27</v>
      </c>
    </row>
    <row r="45" spans="1:34" x14ac:dyDescent="0.3">
      <c r="A45" s="5" t="s">
        <v>44</v>
      </c>
      <c r="C45" s="36">
        <v>16.899999999999999</v>
      </c>
      <c r="D45" s="36">
        <v>33.4</v>
      </c>
      <c r="E45" s="36">
        <v>33.299999999999997</v>
      </c>
      <c r="F45" s="36">
        <v>31.9</v>
      </c>
      <c r="G45" s="36">
        <v>33.1</v>
      </c>
      <c r="H45" s="36">
        <v>32.9</v>
      </c>
      <c r="I45" s="36">
        <v>38.700000000000003</v>
      </c>
      <c r="J45" s="36">
        <v>38</v>
      </c>
      <c r="K45" s="36">
        <v>42.4</v>
      </c>
      <c r="L45" s="36">
        <v>33.1</v>
      </c>
      <c r="M45" s="36">
        <v>32.700000000000003</v>
      </c>
      <c r="N45" s="36">
        <v>34.9</v>
      </c>
      <c r="O45" s="36">
        <v>33.700000000000003</v>
      </c>
      <c r="P45" s="36">
        <v>34.9</v>
      </c>
      <c r="Q45" s="36">
        <v>45.2</v>
      </c>
      <c r="R45" s="36">
        <v>33.700000000000003</v>
      </c>
      <c r="S45" s="36">
        <v>15.3</v>
      </c>
      <c r="T45" s="36">
        <v>15.8</v>
      </c>
      <c r="U45" s="36">
        <v>16.600000000000001</v>
      </c>
      <c r="V45" s="36">
        <v>27.5</v>
      </c>
      <c r="W45" s="36">
        <v>30.2</v>
      </c>
      <c r="X45" s="36">
        <v>41.3</v>
      </c>
      <c r="Y45" s="36">
        <v>10.9</v>
      </c>
      <c r="Z45" s="36">
        <v>31.4</v>
      </c>
      <c r="AA45" s="36">
        <v>33.799999999999997</v>
      </c>
      <c r="AB45" s="36">
        <v>35.1</v>
      </c>
      <c r="AC45" s="36">
        <v>34.6</v>
      </c>
      <c r="AD45" s="36">
        <v>33.200000000000003</v>
      </c>
      <c r="AE45" s="36">
        <v>31.6</v>
      </c>
      <c r="AF45" s="36">
        <v>33.4</v>
      </c>
      <c r="AG45" s="36">
        <v>33.200000000000003</v>
      </c>
      <c r="AH45" s="36">
        <v>36.299999999999997</v>
      </c>
    </row>
    <row r="46" spans="1:34" x14ac:dyDescent="0.3">
      <c r="A46" s="5" t="s">
        <v>45</v>
      </c>
      <c r="C46" s="36">
        <v>28.1</v>
      </c>
      <c r="D46" s="36">
        <v>41.7</v>
      </c>
      <c r="E46" s="36">
        <v>39.799999999999997</v>
      </c>
      <c r="F46" s="36">
        <v>49.5</v>
      </c>
      <c r="G46" s="36">
        <v>43.7</v>
      </c>
      <c r="H46" s="36">
        <v>40</v>
      </c>
      <c r="I46" s="36">
        <v>13.6</v>
      </c>
      <c r="J46" s="36">
        <v>14.9</v>
      </c>
      <c r="K46" s="36">
        <v>11.2</v>
      </c>
      <c r="L46" s="36">
        <v>45.8</v>
      </c>
      <c r="M46" s="36">
        <v>43</v>
      </c>
      <c r="N46" s="36">
        <v>43.4</v>
      </c>
      <c r="O46" s="36">
        <v>50.8</v>
      </c>
      <c r="P46" s="36">
        <v>47.6</v>
      </c>
      <c r="Q46" s="36">
        <v>11.8</v>
      </c>
      <c r="R46" s="36">
        <v>25.3</v>
      </c>
      <c r="S46" s="36">
        <v>39.299999999999997</v>
      </c>
      <c r="T46" s="36">
        <v>34.9</v>
      </c>
      <c r="U46" s="36">
        <v>29.2</v>
      </c>
      <c r="V46" s="36">
        <v>13</v>
      </c>
      <c r="W46" s="36">
        <v>5.8</v>
      </c>
      <c r="X46" s="36">
        <v>28.5</v>
      </c>
      <c r="Y46" s="36">
        <v>31.8</v>
      </c>
      <c r="Z46" s="36">
        <v>43.4</v>
      </c>
      <c r="AA46" s="36">
        <v>42.6</v>
      </c>
      <c r="AB46" s="36">
        <v>41.7</v>
      </c>
      <c r="AC46" s="36">
        <v>46.6</v>
      </c>
      <c r="AD46" s="36">
        <v>49.2</v>
      </c>
      <c r="AE46" s="36">
        <v>45.7</v>
      </c>
      <c r="AF46" s="36">
        <v>43.1</v>
      </c>
      <c r="AG46" s="36">
        <v>45.1</v>
      </c>
      <c r="AH46" s="36">
        <v>41.4</v>
      </c>
    </row>
    <row r="47" spans="1:34" x14ac:dyDescent="0.3">
      <c r="A47" s="5" t="s">
        <v>46</v>
      </c>
      <c r="C47" s="36">
        <v>55</v>
      </c>
      <c r="D47" s="36">
        <v>24.6</v>
      </c>
      <c r="E47" s="36">
        <v>26.7</v>
      </c>
      <c r="F47" s="36">
        <v>18.2</v>
      </c>
      <c r="G47" s="36">
        <v>22.9</v>
      </c>
      <c r="H47" s="36">
        <v>26.7</v>
      </c>
      <c r="I47" s="36">
        <v>47.8</v>
      </c>
      <c r="J47" s="36">
        <v>47</v>
      </c>
      <c r="K47" s="36">
        <v>46.4</v>
      </c>
      <c r="L47" s="36">
        <v>21</v>
      </c>
      <c r="M47" s="36">
        <v>24.1</v>
      </c>
      <c r="N47" s="36">
        <v>21.4</v>
      </c>
      <c r="O47" s="36">
        <v>15.3</v>
      </c>
      <c r="P47" s="36">
        <v>17.100000000000001</v>
      </c>
      <c r="Q47" s="36">
        <v>42.9</v>
      </c>
      <c r="R47" s="36">
        <v>40.799999999999997</v>
      </c>
      <c r="S47" s="36">
        <v>45.3</v>
      </c>
      <c r="T47" s="36">
        <v>48.7</v>
      </c>
      <c r="U47" s="36">
        <v>53.9</v>
      </c>
      <c r="V47" s="36">
        <v>59.5</v>
      </c>
      <c r="W47" s="36">
        <v>63.7</v>
      </c>
      <c r="X47" s="36">
        <v>29.9</v>
      </c>
      <c r="Y47" s="36">
        <v>56.8</v>
      </c>
      <c r="Z47" s="36">
        <v>24.5</v>
      </c>
      <c r="AA47" s="36">
        <v>23</v>
      </c>
      <c r="AB47" s="36">
        <v>22.7</v>
      </c>
      <c r="AC47" s="36">
        <v>18.5</v>
      </c>
      <c r="AD47" s="36">
        <v>17.2</v>
      </c>
      <c r="AE47" s="36">
        <v>22</v>
      </c>
      <c r="AF47" s="36">
        <v>23</v>
      </c>
      <c r="AG47" s="36">
        <v>21.2</v>
      </c>
      <c r="AH47" s="36">
        <v>21.7</v>
      </c>
    </row>
    <row r="48" spans="1:34" x14ac:dyDescent="0.3">
      <c r="A48" s="5" t="s">
        <v>43</v>
      </c>
      <c r="C48" s="36" t="s">
        <v>27</v>
      </c>
      <c r="D48" s="36">
        <v>0.2</v>
      </c>
      <c r="E48" s="36">
        <v>0.2</v>
      </c>
      <c r="F48" s="36" t="s">
        <v>27</v>
      </c>
      <c r="G48" s="36">
        <v>0.2</v>
      </c>
      <c r="H48" s="36">
        <v>0.2</v>
      </c>
      <c r="I48" s="36">
        <v>1.3</v>
      </c>
      <c r="J48" s="36">
        <v>0.8</v>
      </c>
      <c r="K48" s="36">
        <v>0.9</v>
      </c>
      <c r="L48" s="36">
        <v>0.3</v>
      </c>
      <c r="M48" s="36">
        <v>0.3</v>
      </c>
      <c r="N48" s="36">
        <v>0.2</v>
      </c>
      <c r="O48" s="36">
        <v>0.1</v>
      </c>
      <c r="P48" s="36" t="s">
        <v>27</v>
      </c>
      <c r="Q48" s="36">
        <v>0.5</v>
      </c>
      <c r="R48" s="36">
        <v>0.5</v>
      </c>
      <c r="S48" s="36">
        <v>0.4</v>
      </c>
      <c r="T48" s="36" t="s">
        <v>27</v>
      </c>
      <c r="U48" s="36">
        <v>0.1</v>
      </c>
      <c r="V48" s="36">
        <v>0.6</v>
      </c>
      <c r="W48" s="36">
        <v>0.9</v>
      </c>
      <c r="X48" s="36">
        <v>3.2</v>
      </c>
      <c r="Y48" s="36" t="s">
        <v>27</v>
      </c>
      <c r="Z48" s="36">
        <v>0.2</v>
      </c>
      <c r="AA48" s="36">
        <v>0.2</v>
      </c>
      <c r="AB48" s="36">
        <v>0.2</v>
      </c>
      <c r="AC48" s="36">
        <v>0.2</v>
      </c>
      <c r="AD48" s="36">
        <v>0.2</v>
      </c>
      <c r="AE48" s="36">
        <v>0.2</v>
      </c>
      <c r="AF48" s="36">
        <v>0.2</v>
      </c>
      <c r="AG48" s="36">
        <v>0.1</v>
      </c>
      <c r="AH48" s="36">
        <v>0.2</v>
      </c>
    </row>
    <row r="49" spans="1:34" x14ac:dyDescent="0.3">
      <c r="A49" s="5" t="s">
        <v>73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7"/>
      <c r="X49" s="36">
        <v>15.7</v>
      </c>
      <c r="Y49" s="36">
        <v>1.2</v>
      </c>
      <c r="Z49" s="7"/>
      <c r="AA49" s="7"/>
      <c r="AB49" s="6"/>
      <c r="AC49" s="6"/>
      <c r="AD49" s="6"/>
      <c r="AE49" s="6"/>
      <c r="AF49" s="6"/>
      <c r="AG49" s="6"/>
      <c r="AH49" s="6"/>
    </row>
    <row r="50" spans="1:34" x14ac:dyDescent="0.3">
      <c r="A50" s="5" t="s">
        <v>74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7"/>
      <c r="X50" s="36">
        <v>13.5</v>
      </c>
      <c r="Y50" s="36">
        <v>55.6</v>
      </c>
      <c r="Z50" s="7"/>
      <c r="AA50" s="7"/>
      <c r="AB50" s="6"/>
      <c r="AC50" s="6"/>
      <c r="AD50" s="6"/>
      <c r="AE50" s="6"/>
      <c r="AF50" s="6"/>
      <c r="AG50" s="6"/>
      <c r="AH50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tabSelected="1" zoomScaleNormal="100" workbookViewId="0">
      <pane xSplit="1" topLeftCell="B1" activePane="topRight" state="frozen"/>
      <selection pane="topRight"/>
    </sheetView>
  </sheetViews>
  <sheetFormatPr defaultRowHeight="14.4" x14ac:dyDescent="0.3"/>
  <cols>
    <col min="1" max="1" width="27" customWidth="1"/>
    <col min="2" max="2" width="6.33203125" style="30" customWidth="1"/>
    <col min="3" max="4" width="9.77734375" style="3" customWidth="1"/>
    <col min="5" max="5" width="8.88671875" style="3"/>
    <col min="6" max="8" width="8.88671875" style="43"/>
    <col min="9" max="9" width="9.77734375" customWidth="1"/>
    <col min="10" max="10" width="9.88671875" style="28" customWidth="1"/>
    <col min="11" max="11" width="11.77734375" style="3" customWidth="1"/>
    <col min="12" max="12" width="11.109375" style="3" customWidth="1"/>
    <col min="13" max="13" width="11.5546875" style="3" customWidth="1"/>
    <col min="14" max="14" width="10.88671875" style="3" customWidth="1"/>
    <col min="15" max="15" width="10.5546875" customWidth="1"/>
    <col min="16" max="16" width="12.88671875" style="5" customWidth="1"/>
    <col min="17" max="17" width="11.109375" style="3" customWidth="1"/>
    <col min="18" max="19" width="11.5546875" style="3" customWidth="1"/>
    <col min="20" max="20" width="11.5546875" style="4" customWidth="1"/>
    <col min="22" max="22" width="9.33203125" customWidth="1"/>
    <col min="23" max="23" width="8.88671875" style="5"/>
    <col min="24" max="24" width="11.109375" style="3" customWidth="1"/>
    <col min="25" max="25" width="11.5546875" style="3" customWidth="1"/>
    <col min="26" max="26" width="9.88671875" customWidth="1"/>
    <col min="27" max="27" width="9.88671875" style="5" customWidth="1"/>
    <col min="30" max="30" width="8.88671875" style="5"/>
  </cols>
  <sheetData>
    <row r="1" spans="1:30" x14ac:dyDescent="0.3">
      <c r="C1" s="54" t="s">
        <v>84</v>
      </c>
      <c r="D1" s="54" t="s">
        <v>84</v>
      </c>
      <c r="E1" s="54" t="s">
        <v>84</v>
      </c>
      <c r="F1" s="54" t="s">
        <v>84</v>
      </c>
      <c r="G1" s="54" t="s">
        <v>84</v>
      </c>
      <c r="H1" s="54" t="s">
        <v>84</v>
      </c>
      <c r="I1" s="55" t="s">
        <v>84</v>
      </c>
      <c r="K1" s="3" t="s">
        <v>84</v>
      </c>
      <c r="L1" s="3" t="s">
        <v>84</v>
      </c>
      <c r="M1" s="3" t="s">
        <v>84</v>
      </c>
      <c r="N1" s="3" t="s">
        <v>84</v>
      </c>
      <c r="O1" s="43" t="s">
        <v>84</v>
      </c>
      <c r="X1" s="3" t="s">
        <v>84</v>
      </c>
      <c r="Y1" s="3" t="s">
        <v>84</v>
      </c>
      <c r="Z1" t="s">
        <v>84</v>
      </c>
    </row>
    <row r="2" spans="1:30" x14ac:dyDescent="0.3">
      <c r="C2" s="54" t="s">
        <v>161</v>
      </c>
      <c r="D2" s="54" t="s">
        <v>162</v>
      </c>
      <c r="E2" s="54" t="s">
        <v>163</v>
      </c>
      <c r="F2" s="54" t="s">
        <v>159</v>
      </c>
      <c r="G2" s="54" t="s">
        <v>162</v>
      </c>
      <c r="H2" s="54" t="s">
        <v>157</v>
      </c>
      <c r="I2" s="54" t="s">
        <v>161</v>
      </c>
      <c r="J2" s="21"/>
      <c r="K2" s="3" t="s">
        <v>168</v>
      </c>
      <c r="L2" s="3" t="s">
        <v>170</v>
      </c>
      <c r="M2" s="3" t="s">
        <v>170</v>
      </c>
      <c r="N2" s="3" t="s">
        <v>91</v>
      </c>
      <c r="O2" s="3" t="s">
        <v>168</v>
      </c>
      <c r="P2" s="4"/>
      <c r="Q2" s="3" t="s">
        <v>84</v>
      </c>
      <c r="R2" s="3" t="s">
        <v>84</v>
      </c>
      <c r="S2" s="3" t="s">
        <v>89</v>
      </c>
      <c r="U2" s="3" t="s">
        <v>84</v>
      </c>
      <c r="V2" s="3" t="s">
        <v>84</v>
      </c>
      <c r="W2" s="4"/>
      <c r="X2" s="3" t="s">
        <v>169</v>
      </c>
      <c r="Y2" s="3" t="s">
        <v>171</v>
      </c>
      <c r="Z2" s="3" t="s">
        <v>169</v>
      </c>
      <c r="AA2" s="4"/>
      <c r="AB2" s="3" t="s">
        <v>84</v>
      </c>
      <c r="AC2" s="3" t="s">
        <v>84</v>
      </c>
      <c r="AD2" s="4"/>
    </row>
    <row r="3" spans="1:30" x14ac:dyDescent="0.3">
      <c r="C3" s="3" t="s">
        <v>49</v>
      </c>
      <c r="D3" s="3" t="s">
        <v>49</v>
      </c>
      <c r="E3" s="3" t="s">
        <v>49</v>
      </c>
      <c r="F3" s="43" t="s">
        <v>49</v>
      </c>
      <c r="G3" s="54" t="s">
        <v>49</v>
      </c>
      <c r="H3" s="43" t="s">
        <v>49</v>
      </c>
      <c r="I3" s="3" t="s">
        <v>49</v>
      </c>
      <c r="J3" s="21" t="s">
        <v>178</v>
      </c>
      <c r="K3" s="3" t="s">
        <v>24</v>
      </c>
      <c r="L3" s="3" t="s">
        <v>24</v>
      </c>
      <c r="M3" s="3" t="s">
        <v>24</v>
      </c>
      <c r="N3" s="3" t="s">
        <v>24</v>
      </c>
      <c r="O3" s="3" t="s">
        <v>24</v>
      </c>
      <c r="P3" s="4" t="s">
        <v>178</v>
      </c>
      <c r="Q3" s="3" t="s">
        <v>180</v>
      </c>
      <c r="R3" s="14" t="s">
        <v>180</v>
      </c>
      <c r="S3" s="14" t="s">
        <v>180</v>
      </c>
      <c r="T3" s="21" t="s">
        <v>179</v>
      </c>
      <c r="U3" s="3" t="s">
        <v>180</v>
      </c>
      <c r="V3" s="3" t="s">
        <v>180</v>
      </c>
      <c r="W3" s="4" t="s">
        <v>178</v>
      </c>
      <c r="X3" s="3" t="s">
        <v>57</v>
      </c>
      <c r="Y3" s="14" t="s">
        <v>57</v>
      </c>
      <c r="Z3" s="3" t="s">
        <v>57</v>
      </c>
      <c r="AA3" s="4" t="s">
        <v>177</v>
      </c>
      <c r="AB3" s="3" t="s">
        <v>176</v>
      </c>
      <c r="AC3" s="3" t="s">
        <v>80</v>
      </c>
      <c r="AD3" s="4" t="s">
        <v>177</v>
      </c>
    </row>
    <row r="4" spans="1:30" s="8" customFormat="1" x14ac:dyDescent="0.3">
      <c r="A4" s="8" t="s">
        <v>22</v>
      </c>
      <c r="B4" s="31" t="s">
        <v>23</v>
      </c>
      <c r="C4" s="9" t="s">
        <v>50</v>
      </c>
      <c r="D4" s="9" t="s">
        <v>65</v>
      </c>
      <c r="E4" s="9" t="s">
        <v>75</v>
      </c>
      <c r="F4" s="9" t="s">
        <v>160</v>
      </c>
      <c r="G4" s="56" t="s">
        <v>164</v>
      </c>
      <c r="H4" s="9" t="s">
        <v>158</v>
      </c>
      <c r="I4" s="8" t="s">
        <v>78</v>
      </c>
      <c r="J4" s="15" t="s">
        <v>49</v>
      </c>
      <c r="K4" s="9" t="s">
        <v>50</v>
      </c>
      <c r="L4" s="9" t="s">
        <v>50</v>
      </c>
      <c r="M4" s="9" t="s">
        <v>65</v>
      </c>
      <c r="N4" s="9" t="s">
        <v>75</v>
      </c>
      <c r="O4" s="8" t="s">
        <v>78</v>
      </c>
      <c r="P4" s="15" t="s">
        <v>24</v>
      </c>
      <c r="Q4" s="9" t="s">
        <v>50</v>
      </c>
      <c r="R4" s="9" t="s">
        <v>65</v>
      </c>
      <c r="S4" s="9" t="s">
        <v>65</v>
      </c>
      <c r="T4" s="22" t="s">
        <v>82</v>
      </c>
      <c r="U4" s="8" t="s">
        <v>75</v>
      </c>
      <c r="V4" s="8" t="s">
        <v>78</v>
      </c>
      <c r="W4" s="22" t="s">
        <v>98</v>
      </c>
      <c r="X4" s="9" t="s">
        <v>50</v>
      </c>
      <c r="Y4" s="9" t="s">
        <v>65</v>
      </c>
      <c r="Z4" s="8" t="s">
        <v>75</v>
      </c>
      <c r="AA4" s="22" t="s">
        <v>57</v>
      </c>
      <c r="AB4" s="8" t="s">
        <v>75</v>
      </c>
      <c r="AC4" s="8" t="s">
        <v>78</v>
      </c>
      <c r="AD4" s="15" t="s">
        <v>176</v>
      </c>
    </row>
    <row r="5" spans="1:30" x14ac:dyDescent="0.3">
      <c r="A5" t="s">
        <v>26</v>
      </c>
      <c r="C5" s="3">
        <v>0.3</v>
      </c>
      <c r="D5" s="3">
        <v>0.4</v>
      </c>
      <c r="E5" s="3">
        <v>0.3</v>
      </c>
      <c r="F5" s="43">
        <v>0.3</v>
      </c>
      <c r="G5" s="43">
        <v>0.3</v>
      </c>
      <c r="H5" s="43">
        <v>0.3</v>
      </c>
      <c r="I5" s="3">
        <v>0.3</v>
      </c>
      <c r="J5" s="29">
        <f t="shared" ref="J5:J30" si="0">AVERAGE(C5:I5)</f>
        <v>0.31428571428571433</v>
      </c>
      <c r="K5" s="3">
        <v>0.3</v>
      </c>
      <c r="L5" s="3">
        <v>0.3</v>
      </c>
      <c r="M5" s="3">
        <v>0.3</v>
      </c>
      <c r="N5" s="3">
        <v>0.3</v>
      </c>
      <c r="O5" s="3">
        <v>0.3</v>
      </c>
      <c r="P5" s="16">
        <f>AVERAGE(K5:O5)</f>
        <v>0.3</v>
      </c>
      <c r="Q5" s="3">
        <v>0.3</v>
      </c>
      <c r="R5" s="3">
        <v>0.3</v>
      </c>
      <c r="S5" s="3">
        <v>0.3</v>
      </c>
      <c r="T5" s="16">
        <f>AVERAGE(Q5:S5)</f>
        <v>0.3</v>
      </c>
      <c r="U5" s="3">
        <v>0.3</v>
      </c>
      <c r="V5" s="3">
        <v>0.3</v>
      </c>
      <c r="W5" s="16">
        <f>AVERAGE(U5:V5)</f>
        <v>0.3</v>
      </c>
      <c r="X5" s="3">
        <v>0.3</v>
      </c>
      <c r="Y5" s="3">
        <v>0.3</v>
      </c>
      <c r="Z5" s="3">
        <v>0.3</v>
      </c>
      <c r="AA5" s="16">
        <f>AVERAGE(X5:Z5)</f>
        <v>0.3</v>
      </c>
      <c r="AB5" s="3">
        <v>0.3</v>
      </c>
      <c r="AC5" s="3">
        <v>0.2</v>
      </c>
      <c r="AD5" s="4">
        <f>AVERAGE(AB5:AC5)</f>
        <v>0.25</v>
      </c>
    </row>
    <row r="6" spans="1:30" x14ac:dyDescent="0.3">
      <c r="A6" t="s">
        <v>1</v>
      </c>
      <c r="C6" s="3" t="s">
        <v>27</v>
      </c>
      <c r="D6" s="3">
        <v>0.1</v>
      </c>
      <c r="E6" s="3" t="s">
        <v>27</v>
      </c>
      <c r="F6" s="43">
        <v>0</v>
      </c>
      <c r="G6" s="43">
        <v>0</v>
      </c>
      <c r="H6" s="43">
        <v>0</v>
      </c>
      <c r="I6" s="3" t="s">
        <v>27</v>
      </c>
      <c r="J6" s="29">
        <f t="shared" si="0"/>
        <v>2.5000000000000001E-2</v>
      </c>
      <c r="K6" s="3" t="s">
        <v>27</v>
      </c>
      <c r="L6" s="3" t="s">
        <v>27</v>
      </c>
      <c r="M6" s="3" t="s">
        <v>27</v>
      </c>
      <c r="N6" s="3" t="s">
        <v>27</v>
      </c>
      <c r="O6" s="3" t="s">
        <v>27</v>
      </c>
      <c r="P6" s="16" t="s">
        <v>27</v>
      </c>
      <c r="Q6" s="3" t="s">
        <v>27</v>
      </c>
      <c r="R6" s="3" t="s">
        <v>27</v>
      </c>
      <c r="S6" s="3" t="s">
        <v>27</v>
      </c>
      <c r="T6" s="16" t="s">
        <v>27</v>
      </c>
      <c r="U6" s="3" t="s">
        <v>27</v>
      </c>
      <c r="V6" s="3" t="s">
        <v>27</v>
      </c>
      <c r="W6" s="16" t="s">
        <v>27</v>
      </c>
      <c r="X6" s="3" t="s">
        <v>27</v>
      </c>
      <c r="Y6" s="3" t="s">
        <v>27</v>
      </c>
      <c r="Z6" s="3" t="s">
        <v>27</v>
      </c>
      <c r="AA6" s="16" t="s">
        <v>27</v>
      </c>
      <c r="AB6" s="3" t="s">
        <v>27</v>
      </c>
      <c r="AC6" s="3" t="s">
        <v>27</v>
      </c>
      <c r="AD6" s="4"/>
    </row>
    <row r="7" spans="1:30" x14ac:dyDescent="0.3">
      <c r="A7" t="s">
        <v>60</v>
      </c>
      <c r="C7" s="3" t="s">
        <v>27</v>
      </c>
      <c r="D7" s="3" t="s">
        <v>27</v>
      </c>
      <c r="E7" s="3">
        <v>0.1</v>
      </c>
      <c r="F7" s="43">
        <v>0</v>
      </c>
      <c r="G7" s="43">
        <v>0.1</v>
      </c>
      <c r="H7" s="43">
        <v>0.1</v>
      </c>
      <c r="I7" s="3" t="s">
        <v>27</v>
      </c>
      <c r="J7" s="29">
        <f t="shared" si="0"/>
        <v>7.5000000000000011E-2</v>
      </c>
      <c r="K7" s="3" t="s">
        <v>27</v>
      </c>
      <c r="L7" s="3" t="s">
        <v>27</v>
      </c>
      <c r="M7" s="3" t="s">
        <v>27</v>
      </c>
      <c r="N7" s="3" t="s">
        <v>27</v>
      </c>
      <c r="O7" s="3" t="s">
        <v>27</v>
      </c>
      <c r="P7" s="16" t="s">
        <v>27</v>
      </c>
      <c r="Q7" s="3" t="s">
        <v>27</v>
      </c>
      <c r="R7" s="3" t="s">
        <v>27</v>
      </c>
      <c r="S7" s="3" t="s">
        <v>27</v>
      </c>
      <c r="T7" s="16" t="s">
        <v>27</v>
      </c>
      <c r="U7" s="3" t="s">
        <v>27</v>
      </c>
      <c r="V7" s="3" t="s">
        <v>27</v>
      </c>
      <c r="W7" s="16" t="s">
        <v>27</v>
      </c>
      <c r="X7" s="3" t="s">
        <v>27</v>
      </c>
      <c r="Y7" s="3" t="s">
        <v>27</v>
      </c>
      <c r="Z7" s="3" t="s">
        <v>27</v>
      </c>
      <c r="AA7" s="16" t="s">
        <v>27</v>
      </c>
      <c r="AB7" s="3" t="s">
        <v>27</v>
      </c>
      <c r="AC7" s="3" t="s">
        <v>27</v>
      </c>
      <c r="AD7" s="4"/>
    </row>
    <row r="8" spans="1:30" x14ac:dyDescent="0.3">
      <c r="A8" t="s">
        <v>28</v>
      </c>
      <c r="C8" s="3">
        <v>24.6</v>
      </c>
      <c r="D8" s="3">
        <v>24.9</v>
      </c>
      <c r="E8" s="3">
        <v>23.4</v>
      </c>
      <c r="F8" s="43">
        <v>24.1</v>
      </c>
      <c r="G8" s="43">
        <v>23.8</v>
      </c>
      <c r="H8" s="43">
        <v>23.2</v>
      </c>
      <c r="I8" s="3">
        <v>23.8</v>
      </c>
      <c r="J8" s="29">
        <f t="shared" si="0"/>
        <v>23.971428571428572</v>
      </c>
      <c r="K8" s="7">
        <v>23.7</v>
      </c>
      <c r="L8" s="7">
        <v>23.5</v>
      </c>
      <c r="M8" s="7">
        <v>23.3</v>
      </c>
      <c r="N8" s="7">
        <v>24.5</v>
      </c>
      <c r="O8" s="7">
        <v>23.8</v>
      </c>
      <c r="P8" s="16">
        <f t="shared" ref="P8:P30" si="1">AVERAGE(K8:O8)</f>
        <v>23.759999999999998</v>
      </c>
      <c r="Q8" s="7">
        <v>23.3</v>
      </c>
      <c r="R8" s="7">
        <v>24.5</v>
      </c>
      <c r="S8" s="7">
        <v>25.5</v>
      </c>
      <c r="T8" s="16">
        <f t="shared" ref="T8:T30" si="2">AVERAGE(Q8:S8)</f>
        <v>24.433333333333334</v>
      </c>
      <c r="U8" s="7">
        <v>24</v>
      </c>
      <c r="V8" s="7">
        <v>25.9</v>
      </c>
      <c r="W8" s="16">
        <f t="shared" ref="W8:W30" si="3">AVERAGE(U8:V8)</f>
        <v>24.95</v>
      </c>
      <c r="X8" s="7">
        <v>24.2</v>
      </c>
      <c r="Y8" s="7">
        <v>25</v>
      </c>
      <c r="Z8" s="7">
        <v>25.7</v>
      </c>
      <c r="AA8" s="16">
        <f t="shared" ref="AA8:AA30" si="4">AVERAGE(X8:Z8)</f>
        <v>24.966666666666669</v>
      </c>
      <c r="AB8" s="7">
        <v>25.1</v>
      </c>
      <c r="AC8" s="7">
        <v>23.7</v>
      </c>
      <c r="AD8" s="4">
        <f t="shared" ref="AD8:AD30" si="5">AVERAGE(AB8:AC8)</f>
        <v>24.4</v>
      </c>
    </row>
    <row r="9" spans="1:30" x14ac:dyDescent="0.3">
      <c r="A9" t="s">
        <v>29</v>
      </c>
      <c r="B9" s="30">
        <v>7</v>
      </c>
      <c r="C9" s="3">
        <v>2.8</v>
      </c>
      <c r="D9" s="3">
        <v>3.7</v>
      </c>
      <c r="E9" s="3">
        <v>2.4</v>
      </c>
      <c r="F9" s="43">
        <v>2.7</v>
      </c>
      <c r="G9" s="43">
        <v>2.7</v>
      </c>
      <c r="H9" s="43">
        <v>2.2999999999999998</v>
      </c>
      <c r="I9" s="3">
        <v>2.7</v>
      </c>
      <c r="J9" s="29">
        <f t="shared" si="0"/>
        <v>2.7571428571428571</v>
      </c>
      <c r="K9" s="7">
        <v>2</v>
      </c>
      <c r="L9" s="7">
        <v>1.9</v>
      </c>
      <c r="M9" s="7">
        <v>1.8</v>
      </c>
      <c r="N9" s="7">
        <v>2.2999999999999998</v>
      </c>
      <c r="O9" s="7">
        <v>2</v>
      </c>
      <c r="P9" s="16">
        <f t="shared" si="1"/>
        <v>2</v>
      </c>
      <c r="Q9" s="7">
        <v>1.8</v>
      </c>
      <c r="R9" s="7">
        <v>2.4</v>
      </c>
      <c r="S9" s="7">
        <v>2.8</v>
      </c>
      <c r="T9" s="16">
        <f t="shared" si="2"/>
        <v>2.3333333333333335</v>
      </c>
      <c r="U9" s="7">
        <v>2.4</v>
      </c>
      <c r="V9" s="7">
        <v>2.6</v>
      </c>
      <c r="W9" s="16">
        <f t="shared" si="3"/>
        <v>2.5</v>
      </c>
      <c r="X9" s="7">
        <v>2.4</v>
      </c>
      <c r="Y9" s="7">
        <v>2.6</v>
      </c>
      <c r="Z9" s="7">
        <v>2.6</v>
      </c>
      <c r="AA9" s="16">
        <f t="shared" si="4"/>
        <v>2.5333333333333332</v>
      </c>
      <c r="AB9" s="7">
        <v>3</v>
      </c>
      <c r="AC9" s="7">
        <v>2</v>
      </c>
      <c r="AD9" s="4">
        <f t="shared" si="5"/>
        <v>2.5</v>
      </c>
    </row>
    <row r="10" spans="1:30" x14ac:dyDescent="0.3">
      <c r="A10" t="s">
        <v>30</v>
      </c>
      <c r="C10" s="3">
        <v>0.2</v>
      </c>
      <c r="D10" s="3">
        <v>0.2</v>
      </c>
      <c r="E10" s="3">
        <v>0.3</v>
      </c>
      <c r="F10" s="43">
        <v>0.2</v>
      </c>
      <c r="G10" s="43">
        <v>0</v>
      </c>
      <c r="H10" s="43">
        <v>0.2</v>
      </c>
      <c r="I10" s="3">
        <v>0.2</v>
      </c>
      <c r="J10" s="29">
        <f t="shared" si="0"/>
        <v>0.18571428571428569</v>
      </c>
      <c r="K10" s="7">
        <v>0.2</v>
      </c>
      <c r="L10" s="7">
        <v>0.2</v>
      </c>
      <c r="M10" s="7">
        <v>0.2</v>
      </c>
      <c r="N10" s="7">
        <v>0.2</v>
      </c>
      <c r="O10" s="7">
        <v>0.2</v>
      </c>
      <c r="P10" s="16">
        <f t="shared" si="1"/>
        <v>0.2</v>
      </c>
      <c r="Q10" s="7">
        <v>0.2</v>
      </c>
      <c r="R10" s="7">
        <v>0.2</v>
      </c>
      <c r="S10" s="7">
        <v>0.2</v>
      </c>
      <c r="T10" s="16">
        <f t="shared" si="2"/>
        <v>0.20000000000000004</v>
      </c>
      <c r="U10" s="7">
        <v>0.2</v>
      </c>
      <c r="V10" s="7">
        <v>0.2</v>
      </c>
      <c r="W10" s="16">
        <f t="shared" si="3"/>
        <v>0.2</v>
      </c>
      <c r="X10" s="7">
        <v>0.2</v>
      </c>
      <c r="Y10" s="7">
        <v>0.2</v>
      </c>
      <c r="Z10" s="7">
        <v>0.2</v>
      </c>
      <c r="AA10" s="16">
        <f t="shared" si="4"/>
        <v>0.20000000000000004</v>
      </c>
      <c r="AB10" s="7">
        <v>0.2</v>
      </c>
      <c r="AC10" s="7">
        <v>0.2</v>
      </c>
      <c r="AD10" s="4">
        <f t="shared" si="5"/>
        <v>0.2</v>
      </c>
    </row>
    <row r="11" spans="1:30" x14ac:dyDescent="0.3">
      <c r="A11" t="s">
        <v>31</v>
      </c>
      <c r="C11" s="3">
        <v>8.3000000000000007</v>
      </c>
      <c r="D11" s="3">
        <v>7.6</v>
      </c>
      <c r="E11" s="3">
        <v>7.3</v>
      </c>
      <c r="F11" s="43">
        <v>7.6</v>
      </c>
      <c r="G11" s="43">
        <v>7.4</v>
      </c>
      <c r="H11" s="43">
        <v>7.6</v>
      </c>
      <c r="I11" s="3">
        <v>7.3</v>
      </c>
      <c r="J11" s="29">
        <f t="shared" si="0"/>
        <v>7.5857142857142845</v>
      </c>
      <c r="K11" s="7">
        <v>9.1</v>
      </c>
      <c r="L11" s="7">
        <v>8.9</v>
      </c>
      <c r="M11" s="7">
        <v>8.9</v>
      </c>
      <c r="N11" s="7">
        <v>8.8000000000000007</v>
      </c>
      <c r="O11" s="7">
        <v>9.1</v>
      </c>
      <c r="P11" s="16">
        <f t="shared" si="1"/>
        <v>8.9600000000000009</v>
      </c>
      <c r="Q11" s="7">
        <v>8.1</v>
      </c>
      <c r="R11" s="7">
        <v>8.6999999999999993</v>
      </c>
      <c r="S11" s="7">
        <v>8.9</v>
      </c>
      <c r="T11" s="16">
        <f t="shared" si="2"/>
        <v>8.5666666666666647</v>
      </c>
      <c r="U11" s="7">
        <v>8.6999999999999993</v>
      </c>
      <c r="V11" s="7">
        <v>9.9</v>
      </c>
      <c r="W11" s="16">
        <f t="shared" si="3"/>
        <v>9.3000000000000007</v>
      </c>
      <c r="X11" s="7">
        <v>8.4</v>
      </c>
      <c r="Y11" s="7">
        <v>9.4</v>
      </c>
      <c r="Z11" s="7">
        <v>8.9</v>
      </c>
      <c r="AA11" s="16">
        <f t="shared" si="4"/>
        <v>8.9</v>
      </c>
      <c r="AB11" s="7">
        <v>9</v>
      </c>
      <c r="AC11" s="7">
        <v>9.1</v>
      </c>
      <c r="AD11" s="4">
        <f t="shared" si="5"/>
        <v>9.0500000000000007</v>
      </c>
    </row>
    <row r="12" spans="1:30" x14ac:dyDescent="0.3">
      <c r="A12" t="s">
        <v>51</v>
      </c>
      <c r="C12" s="3">
        <v>0.2</v>
      </c>
      <c r="D12" s="3">
        <v>0.3</v>
      </c>
      <c r="E12" s="3">
        <v>0.2</v>
      </c>
      <c r="F12" s="43">
        <v>0</v>
      </c>
      <c r="G12" s="43">
        <v>0.2</v>
      </c>
      <c r="H12" s="43">
        <v>0.2</v>
      </c>
      <c r="I12" s="3">
        <v>0.2</v>
      </c>
      <c r="J12" s="29">
        <f t="shared" si="0"/>
        <v>0.18571428571428569</v>
      </c>
      <c r="K12" s="7">
        <v>0.2</v>
      </c>
      <c r="L12" s="7">
        <v>0.2</v>
      </c>
      <c r="M12" s="7">
        <v>0.3</v>
      </c>
      <c r="N12" s="7">
        <v>0.2</v>
      </c>
      <c r="O12" s="7">
        <v>0.2</v>
      </c>
      <c r="P12" s="16">
        <f t="shared" si="1"/>
        <v>0.21999999999999997</v>
      </c>
      <c r="Q12" s="7" t="s">
        <v>27</v>
      </c>
      <c r="R12" s="7">
        <v>0.1</v>
      </c>
      <c r="S12" s="7" t="s">
        <v>27</v>
      </c>
      <c r="T12" s="16">
        <f t="shared" si="2"/>
        <v>0.1</v>
      </c>
      <c r="U12" s="7">
        <v>0.2</v>
      </c>
      <c r="V12" s="7">
        <v>0.2</v>
      </c>
      <c r="W12" s="16">
        <f t="shared" si="3"/>
        <v>0.2</v>
      </c>
      <c r="X12" s="7">
        <v>0.2</v>
      </c>
      <c r="Y12" s="7">
        <v>0.2</v>
      </c>
      <c r="Z12" s="7">
        <v>0.2</v>
      </c>
      <c r="AA12" s="16">
        <f t="shared" si="4"/>
        <v>0.20000000000000004</v>
      </c>
      <c r="AB12" s="7">
        <v>0.2</v>
      </c>
      <c r="AC12" s="7">
        <v>0.1</v>
      </c>
      <c r="AD12" s="4">
        <f t="shared" si="5"/>
        <v>0.15000000000000002</v>
      </c>
    </row>
    <row r="13" spans="1:30" x14ac:dyDescent="0.3">
      <c r="A13" t="s">
        <v>32</v>
      </c>
      <c r="B13" s="30">
        <v>9</v>
      </c>
      <c r="C13" s="3">
        <v>36.4</v>
      </c>
      <c r="D13" s="7">
        <v>39</v>
      </c>
      <c r="E13" s="3">
        <v>38.9</v>
      </c>
      <c r="F13" s="43">
        <v>40.1</v>
      </c>
      <c r="G13" s="43">
        <v>41.5</v>
      </c>
      <c r="H13" s="43">
        <v>39.799999999999997</v>
      </c>
      <c r="I13" s="3">
        <v>40.700000000000003</v>
      </c>
      <c r="J13" s="29">
        <f t="shared" si="0"/>
        <v>39.48571428571428</v>
      </c>
      <c r="K13" s="7">
        <v>35.5</v>
      </c>
      <c r="L13" s="7">
        <v>35.799999999999997</v>
      </c>
      <c r="M13" s="7">
        <v>38.9</v>
      </c>
      <c r="N13" s="7">
        <v>38.4</v>
      </c>
      <c r="O13" s="7">
        <v>39.200000000000003</v>
      </c>
      <c r="P13" s="16">
        <f t="shared" si="1"/>
        <v>37.56</v>
      </c>
      <c r="Q13" s="7">
        <v>45.4</v>
      </c>
      <c r="R13" s="7">
        <v>45.9</v>
      </c>
      <c r="S13" s="7">
        <v>42.4</v>
      </c>
      <c r="T13" s="16">
        <f t="shared" si="2"/>
        <v>44.566666666666663</v>
      </c>
      <c r="U13" s="7">
        <v>44.3</v>
      </c>
      <c r="V13" s="7">
        <v>36.700000000000003</v>
      </c>
      <c r="W13" s="16">
        <f t="shared" si="3"/>
        <v>40.5</v>
      </c>
      <c r="X13" s="7">
        <v>38.9</v>
      </c>
      <c r="Y13" s="7">
        <v>38.4</v>
      </c>
      <c r="Z13" s="7">
        <v>37.200000000000003</v>
      </c>
      <c r="AA13" s="16">
        <f t="shared" si="4"/>
        <v>38.166666666666664</v>
      </c>
      <c r="AB13" s="7">
        <v>41.1</v>
      </c>
      <c r="AC13" s="7">
        <v>41</v>
      </c>
      <c r="AD13" s="4">
        <f t="shared" si="5"/>
        <v>41.05</v>
      </c>
    </row>
    <row r="14" spans="1:30" x14ac:dyDescent="0.3">
      <c r="A14" t="s">
        <v>33</v>
      </c>
      <c r="C14" s="3">
        <v>1.9</v>
      </c>
      <c r="D14" s="3">
        <v>2.2999999999999998</v>
      </c>
      <c r="E14" s="3">
        <v>1.8</v>
      </c>
      <c r="F14" s="43">
        <v>1.9</v>
      </c>
      <c r="G14" s="43">
        <v>1.9</v>
      </c>
      <c r="H14" s="43">
        <v>1.8</v>
      </c>
      <c r="I14" s="3">
        <v>1.9</v>
      </c>
      <c r="J14" s="29">
        <f t="shared" si="0"/>
        <v>1.9285714285714286</v>
      </c>
      <c r="K14" s="7">
        <v>1.7</v>
      </c>
      <c r="L14" s="7">
        <v>1.7</v>
      </c>
      <c r="M14" s="7">
        <v>1.7</v>
      </c>
      <c r="N14" s="7">
        <v>1.6</v>
      </c>
      <c r="O14" s="7">
        <v>1.6</v>
      </c>
      <c r="P14" s="16">
        <f t="shared" si="1"/>
        <v>1.6599999999999997</v>
      </c>
      <c r="Q14" s="7">
        <v>1.9</v>
      </c>
      <c r="R14" s="7">
        <v>2.1</v>
      </c>
      <c r="S14" s="7">
        <v>2.1</v>
      </c>
      <c r="T14" s="16">
        <f t="shared" si="2"/>
        <v>2.0333333333333332</v>
      </c>
      <c r="U14" s="7">
        <v>2.1</v>
      </c>
      <c r="V14" s="7">
        <v>1.8</v>
      </c>
      <c r="W14" s="16">
        <f t="shared" si="3"/>
        <v>1.9500000000000002</v>
      </c>
      <c r="X14" s="7">
        <v>1.8</v>
      </c>
      <c r="Y14" s="7">
        <v>1.8</v>
      </c>
      <c r="Z14" s="7">
        <v>1.7</v>
      </c>
      <c r="AA14" s="16">
        <f t="shared" si="4"/>
        <v>1.7666666666666666</v>
      </c>
      <c r="AB14" s="7">
        <v>2.2000000000000002</v>
      </c>
      <c r="AC14" s="7">
        <v>1.8</v>
      </c>
      <c r="AD14" s="4">
        <f t="shared" si="5"/>
        <v>2</v>
      </c>
    </row>
    <row r="15" spans="1:30" x14ac:dyDescent="0.3">
      <c r="A15" t="s">
        <v>34</v>
      </c>
      <c r="B15" s="30">
        <v>6</v>
      </c>
      <c r="C15" s="3">
        <v>19.3</v>
      </c>
      <c r="D15" s="3">
        <v>15.8</v>
      </c>
      <c r="E15" s="3">
        <v>18.8</v>
      </c>
      <c r="F15" s="43">
        <v>16.600000000000001</v>
      </c>
      <c r="G15" s="43">
        <v>16.2</v>
      </c>
      <c r="H15" s="43">
        <v>18.5</v>
      </c>
      <c r="I15" s="3">
        <v>16.7</v>
      </c>
      <c r="J15" s="29">
        <f t="shared" si="0"/>
        <v>17.414285714285715</v>
      </c>
      <c r="K15" s="7">
        <v>21.2</v>
      </c>
      <c r="L15" s="7">
        <v>21.6</v>
      </c>
      <c r="M15" s="24">
        <v>18.7</v>
      </c>
      <c r="N15" s="7">
        <v>17.8</v>
      </c>
      <c r="O15" s="7">
        <v>18</v>
      </c>
      <c r="P15" s="16">
        <f t="shared" si="1"/>
        <v>19.46</v>
      </c>
      <c r="Q15" s="7">
        <v>13.8</v>
      </c>
      <c r="R15" s="24">
        <v>10.9</v>
      </c>
      <c r="S15" s="24">
        <v>12.8</v>
      </c>
      <c r="T15" s="16">
        <f t="shared" si="2"/>
        <v>12.5</v>
      </c>
      <c r="U15" s="7">
        <v>13.1</v>
      </c>
      <c r="V15" s="7">
        <v>16.5</v>
      </c>
      <c r="W15" s="16">
        <f t="shared" si="3"/>
        <v>14.8</v>
      </c>
      <c r="X15" s="7">
        <v>17.5</v>
      </c>
      <c r="Y15" s="24">
        <v>16.3</v>
      </c>
      <c r="Z15" s="7">
        <v>17.399999999999999</v>
      </c>
      <c r="AA15" s="16">
        <f t="shared" si="4"/>
        <v>17.066666666666666</v>
      </c>
      <c r="AB15" s="7">
        <v>13.7</v>
      </c>
      <c r="AC15" s="7">
        <v>16.7</v>
      </c>
      <c r="AD15" s="4">
        <f t="shared" si="5"/>
        <v>15.2</v>
      </c>
    </row>
    <row r="16" spans="1:30" x14ac:dyDescent="0.3">
      <c r="A16" t="s">
        <v>35</v>
      </c>
      <c r="B16" s="30">
        <v>3</v>
      </c>
      <c r="C16" s="3">
        <v>1.2</v>
      </c>
      <c r="D16" s="3">
        <v>1.1000000000000001</v>
      </c>
      <c r="E16" s="3">
        <v>1.3</v>
      </c>
      <c r="F16" s="43">
        <v>0.9</v>
      </c>
      <c r="G16" s="43">
        <v>1</v>
      </c>
      <c r="H16" s="43">
        <v>0.8</v>
      </c>
      <c r="I16" s="3">
        <v>1.1000000000000001</v>
      </c>
      <c r="J16" s="29">
        <f t="shared" si="0"/>
        <v>1.0571428571428572</v>
      </c>
      <c r="K16" s="7">
        <v>1.2</v>
      </c>
      <c r="L16" s="7">
        <v>1.2</v>
      </c>
      <c r="M16" s="7">
        <v>1</v>
      </c>
      <c r="N16" s="7">
        <v>1</v>
      </c>
      <c r="O16" s="7">
        <v>1</v>
      </c>
      <c r="P16" s="16">
        <f t="shared" si="1"/>
        <v>1.08</v>
      </c>
      <c r="Q16" s="7">
        <v>1</v>
      </c>
      <c r="R16" s="7">
        <v>0.9</v>
      </c>
      <c r="S16" s="7">
        <v>0.8</v>
      </c>
      <c r="T16" s="16">
        <f t="shared" si="2"/>
        <v>0.9</v>
      </c>
      <c r="U16" s="7">
        <v>0.9</v>
      </c>
      <c r="V16" s="7">
        <v>0.9</v>
      </c>
      <c r="W16" s="16">
        <f t="shared" si="3"/>
        <v>0.9</v>
      </c>
      <c r="X16" s="7">
        <v>1.5</v>
      </c>
      <c r="Y16" s="7">
        <v>0.7</v>
      </c>
      <c r="Z16" s="7">
        <v>0.9</v>
      </c>
      <c r="AA16" s="16">
        <f t="shared" si="4"/>
        <v>1.0333333333333334</v>
      </c>
      <c r="AB16" s="7">
        <v>1.2</v>
      </c>
      <c r="AC16" s="7">
        <v>0.9</v>
      </c>
      <c r="AD16" s="4">
        <f t="shared" si="5"/>
        <v>1.05</v>
      </c>
    </row>
    <row r="17" spans="1:30" x14ac:dyDescent="0.3">
      <c r="A17" t="s">
        <v>52</v>
      </c>
      <c r="B17" s="50">
        <v>6</v>
      </c>
      <c r="C17" s="3">
        <v>0.1</v>
      </c>
      <c r="D17" s="3" t="s">
        <v>27</v>
      </c>
      <c r="E17" s="3" t="s">
        <v>27</v>
      </c>
      <c r="F17" s="43">
        <v>0</v>
      </c>
      <c r="G17" s="43">
        <v>0</v>
      </c>
      <c r="H17" s="43">
        <v>0.1</v>
      </c>
      <c r="I17" s="3" t="s">
        <v>27</v>
      </c>
      <c r="J17" s="29">
        <f t="shared" si="0"/>
        <v>0.05</v>
      </c>
      <c r="K17" s="7">
        <v>0.1</v>
      </c>
      <c r="L17" s="7">
        <v>0.1</v>
      </c>
      <c r="M17" s="7">
        <v>0.1</v>
      </c>
      <c r="N17" s="7" t="s">
        <v>27</v>
      </c>
      <c r="O17" s="7">
        <v>0.1</v>
      </c>
      <c r="P17" s="16">
        <f t="shared" si="1"/>
        <v>0.1</v>
      </c>
      <c r="Q17" s="7" t="s">
        <v>27</v>
      </c>
      <c r="R17" s="7" t="s">
        <v>27</v>
      </c>
      <c r="S17" s="7" t="s">
        <v>27</v>
      </c>
      <c r="T17" s="16" t="s">
        <v>27</v>
      </c>
      <c r="U17" s="7" t="s">
        <v>27</v>
      </c>
      <c r="V17" s="7">
        <v>0.1</v>
      </c>
      <c r="W17" s="16">
        <f t="shared" si="3"/>
        <v>0.1</v>
      </c>
      <c r="X17" s="7">
        <v>0.1</v>
      </c>
      <c r="Y17" s="7">
        <v>0.1</v>
      </c>
      <c r="Z17" s="7">
        <v>0.1</v>
      </c>
      <c r="AA17" s="16">
        <f t="shared" si="4"/>
        <v>0.10000000000000002</v>
      </c>
      <c r="AB17" s="7" t="s">
        <v>27</v>
      </c>
      <c r="AC17" s="7" t="s">
        <v>27</v>
      </c>
      <c r="AD17" s="4"/>
    </row>
    <row r="18" spans="1:30" x14ac:dyDescent="0.3">
      <c r="A18" t="s">
        <v>11</v>
      </c>
      <c r="C18" s="3">
        <v>0.4</v>
      </c>
      <c r="D18" s="3">
        <v>0.4</v>
      </c>
      <c r="E18" s="3">
        <v>0.3</v>
      </c>
      <c r="F18" s="43">
        <v>0.4</v>
      </c>
      <c r="G18" s="43">
        <v>0.4</v>
      </c>
      <c r="H18" s="43">
        <v>0.4</v>
      </c>
      <c r="I18" s="3">
        <v>0.4</v>
      </c>
      <c r="J18" s="29">
        <f t="shared" si="0"/>
        <v>0.38571428571428568</v>
      </c>
      <c r="K18" s="7">
        <v>0.4</v>
      </c>
      <c r="L18" s="7">
        <v>0.4</v>
      </c>
      <c r="M18" s="7">
        <v>0.3</v>
      </c>
      <c r="N18" s="25">
        <v>0.3</v>
      </c>
      <c r="O18" s="7">
        <v>0.3</v>
      </c>
      <c r="P18" s="16">
        <f t="shared" si="1"/>
        <v>0.34</v>
      </c>
      <c r="Q18" s="7">
        <v>0.4</v>
      </c>
      <c r="R18" s="7">
        <v>0.3</v>
      </c>
      <c r="S18" s="7">
        <v>0.3</v>
      </c>
      <c r="T18" s="16">
        <f t="shared" si="2"/>
        <v>0.33333333333333331</v>
      </c>
      <c r="U18" s="25">
        <v>0.4</v>
      </c>
      <c r="V18" s="7">
        <v>0.3</v>
      </c>
      <c r="W18" s="16">
        <f t="shared" si="3"/>
        <v>0.35</v>
      </c>
      <c r="X18" s="7">
        <v>0.4</v>
      </c>
      <c r="Y18" s="7">
        <v>0.4</v>
      </c>
      <c r="Z18" s="25">
        <v>0.2</v>
      </c>
      <c r="AA18" s="16">
        <f t="shared" si="4"/>
        <v>0.33333333333333331</v>
      </c>
      <c r="AB18" s="25">
        <v>0.3</v>
      </c>
      <c r="AC18" s="7">
        <v>0.3</v>
      </c>
      <c r="AD18" s="4">
        <f t="shared" si="5"/>
        <v>0.3</v>
      </c>
    </row>
    <row r="19" spans="1:30" x14ac:dyDescent="0.3">
      <c r="A19" t="s">
        <v>37</v>
      </c>
      <c r="B19" s="30">
        <v>6</v>
      </c>
      <c r="C19" s="3">
        <v>0.2</v>
      </c>
      <c r="D19" s="3">
        <v>0.2</v>
      </c>
      <c r="E19" s="3">
        <v>0.2</v>
      </c>
      <c r="F19" s="43">
        <v>0.2</v>
      </c>
      <c r="G19" s="43">
        <v>0.2</v>
      </c>
      <c r="H19" s="43">
        <v>0.2</v>
      </c>
      <c r="I19" s="3">
        <v>0.2</v>
      </c>
      <c r="J19" s="29">
        <f t="shared" si="0"/>
        <v>0.19999999999999998</v>
      </c>
      <c r="K19" s="7">
        <v>0.2</v>
      </c>
      <c r="L19" s="7">
        <v>0.2</v>
      </c>
      <c r="M19" s="7">
        <v>0.2</v>
      </c>
      <c r="N19" s="25">
        <v>0.2</v>
      </c>
      <c r="O19" s="7">
        <v>0.2</v>
      </c>
      <c r="P19" s="16">
        <f t="shared" si="1"/>
        <v>0.2</v>
      </c>
      <c r="Q19" s="7">
        <v>0.1</v>
      </c>
      <c r="R19" s="7">
        <v>0.1</v>
      </c>
      <c r="S19" s="7">
        <v>0.1</v>
      </c>
      <c r="T19" s="16">
        <f t="shared" si="2"/>
        <v>0.10000000000000002</v>
      </c>
      <c r="U19" s="25">
        <v>0.1</v>
      </c>
      <c r="V19" s="7">
        <v>0.2</v>
      </c>
      <c r="W19" s="16">
        <f t="shared" si="3"/>
        <v>0.15000000000000002</v>
      </c>
      <c r="X19" s="7">
        <v>0.2</v>
      </c>
      <c r="Y19" s="7">
        <v>0.2</v>
      </c>
      <c r="Z19" s="25">
        <v>0.2</v>
      </c>
      <c r="AA19" s="16">
        <f t="shared" si="4"/>
        <v>0.20000000000000004</v>
      </c>
      <c r="AB19" s="25">
        <v>0.2</v>
      </c>
      <c r="AC19" s="7">
        <v>0.2</v>
      </c>
      <c r="AD19" s="4">
        <f t="shared" si="5"/>
        <v>0.2</v>
      </c>
    </row>
    <row r="20" spans="1:30" x14ac:dyDescent="0.3">
      <c r="A20" t="s">
        <v>79</v>
      </c>
      <c r="B20" s="30">
        <v>6</v>
      </c>
      <c r="C20" s="12" t="s">
        <v>27</v>
      </c>
      <c r="D20" s="12" t="s">
        <v>27</v>
      </c>
      <c r="E20" s="12" t="s">
        <v>27</v>
      </c>
      <c r="F20" s="12">
        <v>0.2</v>
      </c>
      <c r="G20" s="12">
        <v>0</v>
      </c>
      <c r="H20" s="12">
        <v>0.2</v>
      </c>
      <c r="I20" s="3">
        <v>0.2</v>
      </c>
      <c r="J20" s="29">
        <f t="shared" si="0"/>
        <v>0.15000000000000002</v>
      </c>
      <c r="K20" s="25" t="s">
        <v>27</v>
      </c>
      <c r="L20" s="25" t="s">
        <v>27</v>
      </c>
      <c r="M20" s="25" t="s">
        <v>27</v>
      </c>
      <c r="N20" s="25" t="s">
        <v>27</v>
      </c>
      <c r="O20" s="7">
        <v>0.2</v>
      </c>
      <c r="P20" s="16">
        <f t="shared" si="1"/>
        <v>0.2</v>
      </c>
      <c r="Q20" s="25" t="s">
        <v>27</v>
      </c>
      <c r="R20" s="25" t="s">
        <v>27</v>
      </c>
      <c r="S20" s="25" t="s">
        <v>27</v>
      </c>
      <c r="T20" s="16" t="s">
        <v>27</v>
      </c>
      <c r="U20" s="25" t="s">
        <v>27</v>
      </c>
      <c r="V20" s="7">
        <v>0.2</v>
      </c>
      <c r="W20" s="16">
        <f t="shared" si="3"/>
        <v>0.2</v>
      </c>
      <c r="X20" s="25" t="s">
        <v>27</v>
      </c>
      <c r="Y20" s="25" t="s">
        <v>27</v>
      </c>
      <c r="Z20" s="25" t="s">
        <v>27</v>
      </c>
      <c r="AA20" s="16" t="s">
        <v>27</v>
      </c>
      <c r="AB20" s="25">
        <v>0</v>
      </c>
      <c r="AC20" s="7">
        <v>0.2</v>
      </c>
      <c r="AD20" s="4">
        <f t="shared" si="5"/>
        <v>0.1</v>
      </c>
    </row>
    <row r="21" spans="1:30" x14ac:dyDescent="0.3">
      <c r="A21" t="s">
        <v>12</v>
      </c>
      <c r="B21" s="30">
        <v>3</v>
      </c>
      <c r="C21" s="3">
        <v>0.2</v>
      </c>
      <c r="D21" s="12">
        <v>0.3</v>
      </c>
      <c r="E21" s="12">
        <v>0.2</v>
      </c>
      <c r="F21" s="12">
        <v>0</v>
      </c>
      <c r="G21" s="12">
        <v>0.2</v>
      </c>
      <c r="H21" s="12">
        <v>1.2</v>
      </c>
      <c r="I21" s="3" t="s">
        <v>27</v>
      </c>
      <c r="J21" s="29">
        <f t="shared" si="0"/>
        <v>0.34999999999999992</v>
      </c>
      <c r="K21" s="7">
        <v>0.3</v>
      </c>
      <c r="L21" s="7">
        <v>0.2</v>
      </c>
      <c r="M21" s="25">
        <v>0.3</v>
      </c>
      <c r="N21" s="25">
        <v>0.3</v>
      </c>
      <c r="O21" s="6" t="s">
        <v>27</v>
      </c>
      <c r="P21" s="16">
        <f t="shared" si="1"/>
        <v>0.27500000000000002</v>
      </c>
      <c r="Q21" s="7">
        <v>0.2</v>
      </c>
      <c r="R21" s="25">
        <v>0.2</v>
      </c>
      <c r="S21" s="25">
        <v>0.2</v>
      </c>
      <c r="T21" s="16">
        <f t="shared" si="2"/>
        <v>0.20000000000000004</v>
      </c>
      <c r="U21" s="25">
        <v>0.2</v>
      </c>
      <c r="V21" s="7" t="s">
        <v>27</v>
      </c>
      <c r="W21" s="16">
        <f t="shared" si="3"/>
        <v>0.2</v>
      </c>
      <c r="X21" s="7">
        <v>0.2</v>
      </c>
      <c r="Y21" s="25">
        <v>0.3</v>
      </c>
      <c r="Z21" s="25">
        <v>0.3</v>
      </c>
      <c r="AA21" s="16">
        <f t="shared" si="4"/>
        <v>0.26666666666666666</v>
      </c>
      <c r="AB21" s="25">
        <v>0.2</v>
      </c>
      <c r="AC21" s="7" t="s">
        <v>27</v>
      </c>
      <c r="AD21" s="4">
        <f t="shared" si="5"/>
        <v>0.2</v>
      </c>
    </row>
    <row r="22" spans="1:30" x14ac:dyDescent="0.3">
      <c r="A22" t="s">
        <v>53</v>
      </c>
      <c r="B22" s="30">
        <v>6</v>
      </c>
      <c r="C22" s="3">
        <v>1.6</v>
      </c>
      <c r="D22" s="12">
        <v>1.6</v>
      </c>
      <c r="E22" s="12">
        <v>1.5</v>
      </c>
      <c r="F22" s="12">
        <v>1.7</v>
      </c>
      <c r="G22" s="12">
        <v>1.6</v>
      </c>
      <c r="H22" s="12">
        <v>1.8</v>
      </c>
      <c r="I22" s="3">
        <v>1.5</v>
      </c>
      <c r="J22" s="29">
        <f t="shared" si="0"/>
        <v>1.6142857142857143</v>
      </c>
      <c r="K22" s="7">
        <v>2</v>
      </c>
      <c r="L22" s="7">
        <v>1.8</v>
      </c>
      <c r="M22" s="25">
        <v>2</v>
      </c>
      <c r="N22" s="7">
        <v>1.9</v>
      </c>
      <c r="O22" s="7">
        <v>1.8</v>
      </c>
      <c r="P22" s="16">
        <f t="shared" si="1"/>
        <v>1.9</v>
      </c>
      <c r="Q22" s="7">
        <v>1.7</v>
      </c>
      <c r="R22" s="25">
        <v>1.6</v>
      </c>
      <c r="S22" s="25">
        <v>1.8</v>
      </c>
      <c r="T22" s="16">
        <f t="shared" si="2"/>
        <v>1.7</v>
      </c>
      <c r="U22" s="7">
        <v>1.6</v>
      </c>
      <c r="V22" s="7">
        <v>2.1</v>
      </c>
      <c r="W22" s="16">
        <f t="shared" si="3"/>
        <v>1.85</v>
      </c>
      <c r="X22" s="7">
        <v>1.5</v>
      </c>
      <c r="Y22" s="25">
        <v>1.8</v>
      </c>
      <c r="Z22" s="7">
        <v>1.8</v>
      </c>
      <c r="AA22" s="16">
        <f t="shared" si="4"/>
        <v>1.7</v>
      </c>
      <c r="AB22" s="7">
        <v>1.7</v>
      </c>
      <c r="AC22" s="7">
        <v>1.8</v>
      </c>
      <c r="AD22" s="4">
        <f t="shared" si="5"/>
        <v>1.75</v>
      </c>
    </row>
    <row r="23" spans="1:30" x14ac:dyDescent="0.3">
      <c r="A23" t="s">
        <v>54</v>
      </c>
      <c r="B23" s="30">
        <v>6</v>
      </c>
      <c r="C23" s="12">
        <v>0.2</v>
      </c>
      <c r="D23" s="12">
        <v>0.1</v>
      </c>
      <c r="E23" s="12">
        <v>0.1</v>
      </c>
      <c r="F23" s="12">
        <v>0.1</v>
      </c>
      <c r="G23" s="12">
        <v>0.1</v>
      </c>
      <c r="H23" s="12">
        <v>0.2</v>
      </c>
      <c r="I23" s="3">
        <v>0.1</v>
      </c>
      <c r="J23" s="29">
        <f t="shared" si="0"/>
        <v>0.12857142857142859</v>
      </c>
      <c r="K23" s="7">
        <v>0.1</v>
      </c>
      <c r="L23" s="7">
        <v>0.1</v>
      </c>
      <c r="M23" s="25">
        <v>0.1</v>
      </c>
      <c r="N23" s="7">
        <v>0.1</v>
      </c>
      <c r="O23" s="7">
        <v>0.1</v>
      </c>
      <c r="P23" s="16">
        <f t="shared" si="1"/>
        <v>0.1</v>
      </c>
      <c r="Q23" s="7" t="s">
        <v>27</v>
      </c>
      <c r="R23" s="25">
        <v>0.1</v>
      </c>
      <c r="S23" s="25">
        <v>0.1</v>
      </c>
      <c r="T23" s="16">
        <f t="shared" si="2"/>
        <v>0.1</v>
      </c>
      <c r="U23" s="7" t="s">
        <v>27</v>
      </c>
      <c r="V23" s="7">
        <v>0.1</v>
      </c>
      <c r="W23" s="16">
        <f t="shared" si="3"/>
        <v>0.1</v>
      </c>
      <c r="X23" s="7" t="s">
        <v>27</v>
      </c>
      <c r="Y23" s="25">
        <v>0.1</v>
      </c>
      <c r="Z23" s="7">
        <v>0.1</v>
      </c>
      <c r="AA23" s="16">
        <f t="shared" si="4"/>
        <v>0.1</v>
      </c>
      <c r="AB23" s="7">
        <v>0.1</v>
      </c>
      <c r="AC23" s="7">
        <v>0.1</v>
      </c>
      <c r="AD23" s="4">
        <f t="shared" si="5"/>
        <v>0.1</v>
      </c>
    </row>
    <row r="24" spans="1:30" x14ac:dyDescent="0.3">
      <c r="A24" t="s">
        <v>55</v>
      </c>
      <c r="B24" s="30">
        <v>3</v>
      </c>
      <c r="C24" s="12">
        <v>0.2</v>
      </c>
      <c r="D24" s="12">
        <v>0.2</v>
      </c>
      <c r="E24" s="12">
        <v>0.2</v>
      </c>
      <c r="F24" s="12">
        <v>0.2</v>
      </c>
      <c r="G24" s="12">
        <v>0.1</v>
      </c>
      <c r="H24" s="12">
        <v>0.2</v>
      </c>
      <c r="I24" s="3">
        <v>0.2</v>
      </c>
      <c r="J24" s="29">
        <f t="shared" si="0"/>
        <v>0.18571428571428572</v>
      </c>
      <c r="K24" s="7">
        <v>0.1</v>
      </c>
      <c r="L24" s="7">
        <v>0.1</v>
      </c>
      <c r="M24" s="25">
        <v>0.1</v>
      </c>
      <c r="N24" s="25">
        <v>0.1</v>
      </c>
      <c r="O24" s="7">
        <v>0.1</v>
      </c>
      <c r="P24" s="16">
        <f t="shared" si="1"/>
        <v>0.1</v>
      </c>
      <c r="Q24" s="7">
        <v>0.1</v>
      </c>
      <c r="R24" s="25">
        <v>0.1</v>
      </c>
      <c r="S24" s="25">
        <v>0.1</v>
      </c>
      <c r="T24" s="16">
        <f t="shared" si="2"/>
        <v>0.10000000000000002</v>
      </c>
      <c r="U24" s="25">
        <v>0.1</v>
      </c>
      <c r="V24" s="7">
        <v>0.1</v>
      </c>
      <c r="W24" s="16">
        <f t="shared" si="3"/>
        <v>0.1</v>
      </c>
      <c r="X24" s="7">
        <v>0.1</v>
      </c>
      <c r="Y24" s="25">
        <v>0.2</v>
      </c>
      <c r="Z24" s="25">
        <v>0.2</v>
      </c>
      <c r="AA24" s="16">
        <f t="shared" si="4"/>
        <v>0.16666666666666666</v>
      </c>
      <c r="AB24" s="25">
        <v>0.1</v>
      </c>
      <c r="AC24" s="7">
        <v>0.1</v>
      </c>
      <c r="AD24" s="4">
        <f t="shared" si="5"/>
        <v>0.1</v>
      </c>
    </row>
    <row r="25" spans="1:30" x14ac:dyDescent="0.3">
      <c r="A25" t="s">
        <v>55</v>
      </c>
      <c r="B25" s="30">
        <v>6</v>
      </c>
      <c r="C25" s="12" t="s">
        <v>27</v>
      </c>
      <c r="D25" s="12" t="s">
        <v>27</v>
      </c>
      <c r="E25" s="12" t="s">
        <v>27</v>
      </c>
      <c r="F25" s="12">
        <v>0.2</v>
      </c>
      <c r="G25" s="12">
        <v>0.1</v>
      </c>
      <c r="H25" s="12">
        <v>0.2</v>
      </c>
      <c r="I25" s="12" t="s">
        <v>27</v>
      </c>
      <c r="J25" s="29" t="s">
        <v>27</v>
      </c>
      <c r="K25" s="25" t="s">
        <v>27</v>
      </c>
      <c r="L25" s="25" t="s">
        <v>27</v>
      </c>
      <c r="M25" s="25" t="s">
        <v>27</v>
      </c>
      <c r="N25" s="25" t="s">
        <v>27</v>
      </c>
      <c r="O25" s="25" t="s">
        <v>27</v>
      </c>
      <c r="P25" s="16" t="s">
        <v>27</v>
      </c>
      <c r="Q25" s="25" t="s">
        <v>27</v>
      </c>
      <c r="R25" s="25" t="s">
        <v>27</v>
      </c>
      <c r="S25" s="25" t="s">
        <v>27</v>
      </c>
      <c r="T25" s="16" t="s">
        <v>27</v>
      </c>
      <c r="U25" s="25" t="s">
        <v>27</v>
      </c>
      <c r="V25" s="7">
        <v>0.2</v>
      </c>
      <c r="W25" s="16">
        <f t="shared" si="3"/>
        <v>0.2</v>
      </c>
      <c r="X25" s="25" t="s">
        <v>27</v>
      </c>
      <c r="Y25" s="25" t="s">
        <v>27</v>
      </c>
      <c r="Z25" s="25" t="s">
        <v>27</v>
      </c>
      <c r="AA25" s="16" t="s">
        <v>27</v>
      </c>
      <c r="AB25" s="25">
        <v>0</v>
      </c>
      <c r="AC25" s="7">
        <v>0.1</v>
      </c>
      <c r="AD25" s="4">
        <f t="shared" si="5"/>
        <v>0.05</v>
      </c>
    </row>
    <row r="26" spans="1:30" s="8" customFormat="1" x14ac:dyDescent="0.3">
      <c r="A26" s="8" t="s">
        <v>40</v>
      </c>
      <c r="B26" s="31">
        <v>3</v>
      </c>
      <c r="C26" s="9">
        <v>1.6</v>
      </c>
      <c r="D26" s="9">
        <v>1.7</v>
      </c>
      <c r="E26" s="9">
        <v>2.2000000000000002</v>
      </c>
      <c r="F26" s="9">
        <v>1.9</v>
      </c>
      <c r="G26" s="9">
        <v>1.8</v>
      </c>
      <c r="H26" s="9">
        <v>1.8</v>
      </c>
      <c r="I26" s="9">
        <v>1.9</v>
      </c>
      <c r="J26" s="23">
        <f t="shared" si="0"/>
        <v>1.8428571428571432</v>
      </c>
      <c r="K26" s="26">
        <v>1.5</v>
      </c>
      <c r="L26" s="26">
        <v>1.4</v>
      </c>
      <c r="M26" s="26">
        <v>1.6</v>
      </c>
      <c r="N26" s="27">
        <v>1.6</v>
      </c>
      <c r="O26" s="26">
        <v>1.5</v>
      </c>
      <c r="P26" s="23">
        <f t="shared" si="1"/>
        <v>1.52</v>
      </c>
      <c r="Q26" s="26">
        <v>1.3</v>
      </c>
      <c r="R26" s="26">
        <v>1.4</v>
      </c>
      <c r="S26" s="26">
        <v>1.2</v>
      </c>
      <c r="T26" s="23">
        <f t="shared" si="2"/>
        <v>1.3</v>
      </c>
      <c r="U26" s="27">
        <v>1.2</v>
      </c>
      <c r="V26" s="26">
        <v>1.3</v>
      </c>
      <c r="W26" s="23">
        <f t="shared" si="3"/>
        <v>1.25</v>
      </c>
      <c r="X26" s="26">
        <v>1.8</v>
      </c>
      <c r="Y26" s="26">
        <v>1.7</v>
      </c>
      <c r="Z26" s="27">
        <v>1.7</v>
      </c>
      <c r="AA26" s="23">
        <f t="shared" si="4"/>
        <v>1.7333333333333334</v>
      </c>
      <c r="AB26" s="27">
        <v>1.3</v>
      </c>
      <c r="AC26" s="26">
        <v>1.1000000000000001</v>
      </c>
      <c r="AD26" s="4">
        <f t="shared" si="5"/>
        <v>1.2000000000000002</v>
      </c>
    </row>
    <row r="27" spans="1:30" x14ac:dyDescent="0.3">
      <c r="A27" s="19" t="s">
        <v>95</v>
      </c>
      <c r="C27" s="17">
        <v>33.4</v>
      </c>
      <c r="D27" s="17">
        <v>33.1</v>
      </c>
      <c r="E27" s="17">
        <v>31.4</v>
      </c>
      <c r="F27" s="17">
        <v>32.5</v>
      </c>
      <c r="G27" s="17">
        <v>31.6</v>
      </c>
      <c r="H27" s="17">
        <v>31.4</v>
      </c>
      <c r="I27" s="17">
        <v>31.6</v>
      </c>
      <c r="J27" s="29">
        <f t="shared" si="0"/>
        <v>32.142857142857146</v>
      </c>
      <c r="K27" s="17">
        <v>33.299999999999997</v>
      </c>
      <c r="L27" s="17">
        <v>32.9</v>
      </c>
      <c r="M27" s="17">
        <v>32.700000000000003</v>
      </c>
      <c r="N27" s="17">
        <v>33.799999999999997</v>
      </c>
      <c r="O27" s="17">
        <v>33.4</v>
      </c>
      <c r="P27" s="16">
        <f t="shared" si="1"/>
        <v>33.22</v>
      </c>
      <c r="Q27" s="17">
        <v>31.9</v>
      </c>
      <c r="R27" s="17">
        <v>33.700000000000003</v>
      </c>
      <c r="S27" s="17">
        <v>34.9</v>
      </c>
      <c r="T27" s="16">
        <f t="shared" si="2"/>
        <v>33.5</v>
      </c>
      <c r="U27" s="17">
        <v>33.200000000000003</v>
      </c>
      <c r="V27" s="17">
        <v>36.299999999999997</v>
      </c>
      <c r="W27" s="16">
        <f t="shared" si="3"/>
        <v>34.75</v>
      </c>
      <c r="X27" s="17">
        <v>33.1</v>
      </c>
      <c r="Y27" s="17">
        <v>34.9</v>
      </c>
      <c r="Z27" s="17">
        <v>35.1</v>
      </c>
      <c r="AA27" s="16">
        <f t="shared" si="4"/>
        <v>34.366666666666667</v>
      </c>
      <c r="AB27" s="17">
        <v>34.6</v>
      </c>
      <c r="AC27" s="17">
        <v>33.200000000000003</v>
      </c>
      <c r="AD27" s="4">
        <f t="shared" si="5"/>
        <v>33.900000000000006</v>
      </c>
    </row>
    <row r="28" spans="1:30" x14ac:dyDescent="0.3">
      <c r="A28" s="19" t="s">
        <v>96</v>
      </c>
      <c r="C28" s="17">
        <v>41.7</v>
      </c>
      <c r="D28" s="17">
        <v>45.8</v>
      </c>
      <c r="E28" s="17">
        <v>43.4</v>
      </c>
      <c r="F28" s="17">
        <v>45.3</v>
      </c>
      <c r="G28" s="17">
        <v>46.5</v>
      </c>
      <c r="H28" s="17">
        <v>44.3</v>
      </c>
      <c r="I28" s="17">
        <v>45.7</v>
      </c>
      <c r="J28" s="29">
        <f t="shared" si="0"/>
        <v>44.671428571428571</v>
      </c>
      <c r="K28" s="17">
        <v>39.799999999999997</v>
      </c>
      <c r="L28" s="32">
        <v>40</v>
      </c>
      <c r="M28" s="32">
        <v>43</v>
      </c>
      <c r="N28" s="17">
        <v>42.6</v>
      </c>
      <c r="O28" s="17">
        <v>43.1</v>
      </c>
      <c r="P28" s="16">
        <f t="shared" si="1"/>
        <v>41.7</v>
      </c>
      <c r="Q28" s="17">
        <v>49.5</v>
      </c>
      <c r="R28" s="17">
        <v>50.8</v>
      </c>
      <c r="S28" s="17">
        <v>47.6</v>
      </c>
      <c r="T28" s="16">
        <f t="shared" si="2"/>
        <v>49.300000000000004</v>
      </c>
      <c r="U28" s="17">
        <v>49.2</v>
      </c>
      <c r="V28" s="17">
        <v>41.4</v>
      </c>
      <c r="W28" s="16">
        <f t="shared" si="3"/>
        <v>45.3</v>
      </c>
      <c r="X28" s="17">
        <v>43.7</v>
      </c>
      <c r="Y28" s="17">
        <v>43.4</v>
      </c>
      <c r="Z28" s="17">
        <v>41.7</v>
      </c>
      <c r="AA28" s="16">
        <f t="shared" si="4"/>
        <v>42.933333333333337</v>
      </c>
      <c r="AB28" s="17">
        <v>46.6</v>
      </c>
      <c r="AC28" s="17">
        <v>45.1</v>
      </c>
      <c r="AD28" s="4">
        <f t="shared" si="5"/>
        <v>45.85</v>
      </c>
    </row>
    <row r="29" spans="1:30" x14ac:dyDescent="0.3">
      <c r="A29" s="19" t="s">
        <v>97</v>
      </c>
      <c r="C29" s="17">
        <v>24.6</v>
      </c>
      <c r="D29" s="32">
        <v>21</v>
      </c>
      <c r="E29" s="17">
        <v>24.5</v>
      </c>
      <c r="F29" s="17">
        <v>22</v>
      </c>
      <c r="G29" s="17">
        <v>21.6</v>
      </c>
      <c r="H29" s="17">
        <v>24</v>
      </c>
      <c r="I29" s="32">
        <v>22</v>
      </c>
      <c r="J29" s="29">
        <f t="shared" si="0"/>
        <v>22.814285714285713</v>
      </c>
      <c r="K29" s="17">
        <v>26.7</v>
      </c>
      <c r="L29" s="17">
        <v>26.7</v>
      </c>
      <c r="M29" s="17">
        <v>24.1</v>
      </c>
      <c r="N29" s="32">
        <v>23</v>
      </c>
      <c r="O29" s="32">
        <v>23</v>
      </c>
      <c r="P29" s="16">
        <f t="shared" si="1"/>
        <v>24.7</v>
      </c>
      <c r="Q29" s="17">
        <v>18.2</v>
      </c>
      <c r="R29" s="17">
        <v>15.3</v>
      </c>
      <c r="S29" s="17">
        <v>17.100000000000001</v>
      </c>
      <c r="T29" s="16">
        <f t="shared" si="2"/>
        <v>16.866666666666667</v>
      </c>
      <c r="U29" s="49">
        <v>17.2</v>
      </c>
      <c r="V29" s="49">
        <v>21.7</v>
      </c>
      <c r="W29" s="16">
        <f t="shared" si="3"/>
        <v>19.45</v>
      </c>
      <c r="X29" s="17">
        <v>22.9</v>
      </c>
      <c r="Y29" s="17">
        <v>21.4</v>
      </c>
      <c r="Z29" s="17">
        <v>22.7</v>
      </c>
      <c r="AA29" s="16">
        <f t="shared" si="4"/>
        <v>22.333333333333332</v>
      </c>
      <c r="AB29" s="17">
        <v>18.5</v>
      </c>
      <c r="AC29" s="17">
        <v>21.2</v>
      </c>
      <c r="AD29" s="4">
        <f t="shared" si="5"/>
        <v>19.850000000000001</v>
      </c>
    </row>
    <row r="30" spans="1:30" x14ac:dyDescent="0.3">
      <c r="A30" s="19" t="s">
        <v>43</v>
      </c>
      <c r="C30" s="17">
        <v>0.2</v>
      </c>
      <c r="D30" s="17">
        <v>0.3</v>
      </c>
      <c r="E30" s="17">
        <v>0.2</v>
      </c>
      <c r="F30" s="17">
        <v>0</v>
      </c>
      <c r="G30" s="17">
        <v>0.2</v>
      </c>
      <c r="H30" s="17">
        <v>0.2</v>
      </c>
      <c r="I30" s="17">
        <v>0.2</v>
      </c>
      <c r="J30" s="29">
        <f t="shared" si="0"/>
        <v>0.18571428571428569</v>
      </c>
      <c r="K30" s="17">
        <v>0.2</v>
      </c>
      <c r="L30" s="17">
        <v>0.2</v>
      </c>
      <c r="M30" s="17">
        <v>0.3</v>
      </c>
      <c r="N30" s="17">
        <v>0.2</v>
      </c>
      <c r="O30" s="17">
        <v>0.2</v>
      </c>
      <c r="P30" s="16">
        <f t="shared" si="1"/>
        <v>0.21999999999999997</v>
      </c>
      <c r="Q30" s="17" t="s">
        <v>27</v>
      </c>
      <c r="R30" s="17">
        <v>0.1</v>
      </c>
      <c r="S30" s="17" t="s">
        <v>27</v>
      </c>
      <c r="T30" s="16">
        <f t="shared" si="2"/>
        <v>0.1</v>
      </c>
      <c r="U30" s="17">
        <v>0.2</v>
      </c>
      <c r="V30" s="17">
        <v>0.2</v>
      </c>
      <c r="W30" s="16">
        <f t="shared" si="3"/>
        <v>0.2</v>
      </c>
      <c r="X30" s="17">
        <v>0.2</v>
      </c>
      <c r="Y30" s="17">
        <v>0.2</v>
      </c>
      <c r="Z30" s="17">
        <v>0.2</v>
      </c>
      <c r="AA30" s="16">
        <f t="shared" si="4"/>
        <v>0.20000000000000004</v>
      </c>
      <c r="AB30" s="17">
        <v>0.2</v>
      </c>
      <c r="AC30" s="17">
        <v>0.1</v>
      </c>
      <c r="AD30" s="4">
        <f t="shared" si="5"/>
        <v>0.15000000000000002</v>
      </c>
    </row>
    <row r="31" spans="1:30" x14ac:dyDescent="0.3">
      <c r="A31" s="19" t="s">
        <v>47</v>
      </c>
      <c r="C31" s="32">
        <f>SUM(C15,C19:C20,C22:C23,C25,C17)</f>
        <v>21.400000000000002</v>
      </c>
      <c r="D31" s="32">
        <f t="shared" ref="D31:I31" si="6">SUM(D15,D19:D20,D22:D23,D25,D17)</f>
        <v>17.700000000000003</v>
      </c>
      <c r="E31" s="32">
        <f t="shared" si="6"/>
        <v>20.6</v>
      </c>
      <c r="F31" s="32">
        <v>19</v>
      </c>
      <c r="G31" s="32">
        <v>18.2</v>
      </c>
      <c r="H31" s="32">
        <v>21.2</v>
      </c>
      <c r="I31" s="32">
        <f t="shared" si="6"/>
        <v>18.7</v>
      </c>
      <c r="J31" s="33">
        <f t="shared" ref="J31:AD31" si="7">SUM(J15,J19:J20,J22:J23,J25)</f>
        <v>19.507142857142856</v>
      </c>
      <c r="K31" s="32">
        <f>SUM(K15,K19:K20,K22:K23,K25,K17)</f>
        <v>23.6</v>
      </c>
      <c r="L31" s="32">
        <f t="shared" ref="L31:O31" si="8">SUM(L15,L19:L20,L22:L23,L25,L17)</f>
        <v>23.800000000000004</v>
      </c>
      <c r="M31" s="32">
        <f t="shared" si="8"/>
        <v>21.1</v>
      </c>
      <c r="N31" s="32">
        <f t="shared" si="8"/>
        <v>20</v>
      </c>
      <c r="O31" s="32">
        <f t="shared" si="8"/>
        <v>20.400000000000002</v>
      </c>
      <c r="P31" s="34">
        <f t="shared" si="7"/>
        <v>21.86</v>
      </c>
      <c r="Q31" s="32">
        <f>SUM(Q15,Q19:Q20,Q22:Q23,Q25,Q17)</f>
        <v>15.6</v>
      </c>
      <c r="R31" s="32">
        <f t="shared" ref="R31:S31" si="9">SUM(R15,R19:R20,R22:R23,R25,R17)</f>
        <v>12.7</v>
      </c>
      <c r="S31" s="32">
        <f t="shared" si="9"/>
        <v>14.8</v>
      </c>
      <c r="T31" s="34">
        <f t="shared" si="7"/>
        <v>14.399999999999999</v>
      </c>
      <c r="U31" s="32">
        <f>SUM(U15,U19:U20,U22:U23,U25,U17)</f>
        <v>14.799999999999999</v>
      </c>
      <c r="V31" s="32">
        <f>SUM(V15,V19:V20,V22:V23,V25,V17)</f>
        <v>19.400000000000002</v>
      </c>
      <c r="W31" s="34">
        <f t="shared" si="7"/>
        <v>17.3</v>
      </c>
      <c r="X31" s="32">
        <f>SUM(X15,X19:X20,X22:X23,X25,X17)</f>
        <v>19.3</v>
      </c>
      <c r="Y31" s="32">
        <f t="shared" ref="Y31:Z31" si="10">SUM(Y15,Y19:Y20,Y22:Y23,Y25,Y17)</f>
        <v>18.500000000000004</v>
      </c>
      <c r="Z31" s="32">
        <f t="shared" si="10"/>
        <v>19.600000000000001</v>
      </c>
      <c r="AA31" s="34">
        <f t="shared" si="7"/>
        <v>19.066666666666666</v>
      </c>
      <c r="AB31" s="32">
        <f t="shared" si="7"/>
        <v>15.699999999999998</v>
      </c>
      <c r="AC31" s="32">
        <f t="shared" si="7"/>
        <v>19.100000000000001</v>
      </c>
      <c r="AD31" s="32">
        <f t="shared" si="7"/>
        <v>17.400000000000002</v>
      </c>
    </row>
    <row r="32" spans="1:30" x14ac:dyDescent="0.3">
      <c r="A32" s="19" t="s">
        <v>48</v>
      </c>
      <c r="C32" s="17">
        <f>SUM(C16,C21,C24,C26)</f>
        <v>3.2</v>
      </c>
      <c r="D32" s="17">
        <f t="shared" ref="D32:AD32" si="11">SUM(D16,D21,D24,D26)</f>
        <v>3.3</v>
      </c>
      <c r="E32" s="17">
        <f t="shared" si="11"/>
        <v>3.9000000000000004</v>
      </c>
      <c r="F32" s="17">
        <v>3</v>
      </c>
      <c r="G32" s="17">
        <v>3.1</v>
      </c>
      <c r="H32" s="17">
        <v>4</v>
      </c>
      <c r="I32" s="17">
        <f t="shared" si="11"/>
        <v>3.2</v>
      </c>
      <c r="J32" s="34">
        <f t="shared" si="11"/>
        <v>3.4357142857142859</v>
      </c>
      <c r="K32" s="17">
        <f t="shared" si="11"/>
        <v>3.1</v>
      </c>
      <c r="L32" s="17">
        <f t="shared" si="11"/>
        <v>2.9</v>
      </c>
      <c r="M32" s="32">
        <f t="shared" si="11"/>
        <v>3</v>
      </c>
      <c r="N32" s="32">
        <f t="shared" si="11"/>
        <v>3</v>
      </c>
      <c r="O32" s="17">
        <f t="shared" si="11"/>
        <v>2.6</v>
      </c>
      <c r="P32" s="34">
        <f t="shared" si="11"/>
        <v>2.9750000000000001</v>
      </c>
      <c r="Q32" s="17">
        <f t="shared" si="11"/>
        <v>2.6</v>
      </c>
      <c r="R32" s="17">
        <f t="shared" si="11"/>
        <v>2.6</v>
      </c>
      <c r="S32" s="17">
        <f t="shared" si="11"/>
        <v>2.2999999999999998</v>
      </c>
      <c r="T32" s="18">
        <f t="shared" si="11"/>
        <v>2.5</v>
      </c>
      <c r="U32" s="17">
        <f t="shared" si="11"/>
        <v>2.4000000000000004</v>
      </c>
      <c r="V32" s="17">
        <f t="shared" si="11"/>
        <v>2.2999999999999998</v>
      </c>
      <c r="W32" s="18">
        <f t="shared" si="11"/>
        <v>2.4500000000000002</v>
      </c>
      <c r="X32" s="17">
        <f t="shared" si="11"/>
        <v>3.6</v>
      </c>
      <c r="Y32" s="17">
        <f t="shared" si="11"/>
        <v>2.9</v>
      </c>
      <c r="Z32" s="17">
        <f t="shared" si="11"/>
        <v>3.0999999999999996</v>
      </c>
      <c r="AA32" s="18">
        <f t="shared" si="11"/>
        <v>3.2</v>
      </c>
      <c r="AB32" s="17">
        <f t="shared" si="11"/>
        <v>2.8</v>
      </c>
      <c r="AC32" s="17">
        <f t="shared" si="11"/>
        <v>2.1</v>
      </c>
      <c r="AD32" s="17">
        <f t="shared" si="11"/>
        <v>2.5500000000000003</v>
      </c>
    </row>
    <row r="33" spans="1:30" x14ac:dyDescent="0.3">
      <c r="A33" s="19" t="s">
        <v>56</v>
      </c>
      <c r="C33" s="20">
        <f>C31/C32</f>
        <v>6.6875</v>
      </c>
      <c r="D33" s="20">
        <f t="shared" ref="D33:AD33" si="12">D31/D32</f>
        <v>5.3636363636363651</v>
      </c>
      <c r="E33" s="20">
        <f t="shared" si="12"/>
        <v>5.2820512820512819</v>
      </c>
      <c r="F33" s="20">
        <v>6.3</v>
      </c>
      <c r="G33" s="20">
        <v>5.5</v>
      </c>
      <c r="H33" s="20">
        <v>5.3</v>
      </c>
      <c r="I33" s="20">
        <f t="shared" si="12"/>
        <v>5.8437499999999991</v>
      </c>
      <c r="J33" s="34">
        <f t="shared" si="12"/>
        <v>5.6777546777546775</v>
      </c>
      <c r="K33" s="20">
        <f t="shared" si="12"/>
        <v>7.612903225806452</v>
      </c>
      <c r="L33" s="20">
        <f t="shared" si="12"/>
        <v>8.2068965517241388</v>
      </c>
      <c r="M33" s="20">
        <f t="shared" si="12"/>
        <v>7.0333333333333341</v>
      </c>
      <c r="N33" s="20">
        <f t="shared" si="12"/>
        <v>6.666666666666667</v>
      </c>
      <c r="O33" s="20">
        <f t="shared" si="12"/>
        <v>7.8461538461538467</v>
      </c>
      <c r="P33" s="34">
        <f t="shared" si="12"/>
        <v>7.3478991596638652</v>
      </c>
      <c r="Q33" s="20">
        <f t="shared" si="12"/>
        <v>6</v>
      </c>
      <c r="R33" s="20">
        <f t="shared" si="12"/>
        <v>4.8846153846153841</v>
      </c>
      <c r="S33" s="20">
        <f t="shared" si="12"/>
        <v>6.4347826086956532</v>
      </c>
      <c r="T33" s="34">
        <f t="shared" si="12"/>
        <v>5.76</v>
      </c>
      <c r="U33" s="48">
        <f t="shared" si="12"/>
        <v>6.1666666666666652</v>
      </c>
      <c r="V33" s="48">
        <f t="shared" si="12"/>
        <v>8.4347826086956541</v>
      </c>
      <c r="W33" s="34">
        <f t="shared" si="12"/>
        <v>7.0612244897959178</v>
      </c>
      <c r="X33" s="20">
        <f t="shared" si="12"/>
        <v>5.3611111111111116</v>
      </c>
      <c r="Y33" s="20">
        <f t="shared" si="12"/>
        <v>6.3793103448275872</v>
      </c>
      <c r="Z33" s="20">
        <f t="shared" si="12"/>
        <v>6.3225806451612918</v>
      </c>
      <c r="AA33" s="34">
        <f t="shared" si="12"/>
        <v>5.958333333333333</v>
      </c>
      <c r="AB33" s="20">
        <f t="shared" si="12"/>
        <v>5.6071428571428568</v>
      </c>
      <c r="AC33" s="20">
        <f t="shared" si="12"/>
        <v>9.0952380952380949</v>
      </c>
      <c r="AD33" s="20">
        <f t="shared" si="12"/>
        <v>6.8235294117647056</v>
      </c>
    </row>
    <row r="34" spans="1:30" x14ac:dyDescent="0.3">
      <c r="J34" s="34"/>
      <c r="AD34" s="20"/>
    </row>
    <row r="35" spans="1:30" x14ac:dyDescent="0.3">
      <c r="A35" s="19" t="s">
        <v>165</v>
      </c>
      <c r="C35" s="3">
        <v>75.400000000000006</v>
      </c>
      <c r="D35" s="3">
        <v>76.2</v>
      </c>
      <c r="E35" s="3">
        <v>75.2</v>
      </c>
      <c r="F35" s="43">
        <v>74.8</v>
      </c>
      <c r="G35" s="43">
        <v>76.900000000000006</v>
      </c>
      <c r="H35" s="43">
        <v>74.8</v>
      </c>
      <c r="I35" s="43">
        <v>76.7</v>
      </c>
      <c r="J35" s="29">
        <f t="shared" ref="J35:J37" si="13">AVERAGE(C35:I35)</f>
        <v>75.714285714285708</v>
      </c>
      <c r="K35" s="3">
        <v>75.599999999999994</v>
      </c>
      <c r="L35" s="3">
        <v>75.5</v>
      </c>
      <c r="M35" s="3">
        <v>75.599999999999994</v>
      </c>
      <c r="N35" s="3">
        <v>76.3</v>
      </c>
      <c r="O35" s="43">
        <v>76.400000000000006</v>
      </c>
      <c r="P35" s="16">
        <f t="shared" ref="P35:P37" si="14">AVERAGE(K35:O35)</f>
        <v>75.88</v>
      </c>
      <c r="Q35" s="3">
        <v>75.2</v>
      </c>
      <c r="R35" s="3">
        <v>76.400000000000006</v>
      </c>
      <c r="S35" s="3">
        <v>75.2</v>
      </c>
      <c r="T35" s="16">
        <f t="shared" ref="T35:T37" si="15">AVERAGE(Q35:S35)</f>
        <v>75.600000000000009</v>
      </c>
      <c r="U35">
        <v>75.599999999999994</v>
      </c>
      <c r="V35" s="43">
        <v>77.3</v>
      </c>
      <c r="W35" s="16">
        <f t="shared" ref="W35:W37" si="16">AVERAGE(U35:V35)</f>
        <v>76.449999999999989</v>
      </c>
      <c r="X35" s="3">
        <v>76.5</v>
      </c>
      <c r="Y35" s="3">
        <v>75.7</v>
      </c>
      <c r="Z35">
        <v>76.5</v>
      </c>
      <c r="AA35" s="16">
        <f t="shared" ref="AA35:AA37" si="17">AVERAGE(X35:Z35)</f>
        <v>76.233333333333334</v>
      </c>
      <c r="AB35">
        <v>75.8</v>
      </c>
      <c r="AC35">
        <v>75.3</v>
      </c>
      <c r="AD35" s="20">
        <f>AVERAGE(AB35:AC35)</f>
        <v>75.55</v>
      </c>
    </row>
    <row r="36" spans="1:30" x14ac:dyDescent="0.3">
      <c r="A36" s="19" t="s">
        <v>166</v>
      </c>
      <c r="C36" s="3">
        <v>12.9</v>
      </c>
      <c r="D36" s="3">
        <v>12.5</v>
      </c>
      <c r="E36" s="3">
        <v>12.8</v>
      </c>
      <c r="F36" s="43">
        <v>13.9</v>
      </c>
      <c r="G36" s="43">
        <v>12.2</v>
      </c>
      <c r="H36" s="43">
        <v>12.5</v>
      </c>
      <c r="I36" s="43">
        <v>12.6</v>
      </c>
      <c r="J36" s="29">
        <f t="shared" si="13"/>
        <v>12.77142857142857</v>
      </c>
      <c r="K36" s="3">
        <v>11.9</v>
      </c>
      <c r="L36" s="3">
        <v>11.8</v>
      </c>
      <c r="M36" s="3">
        <v>13.1</v>
      </c>
      <c r="N36" s="3">
        <v>12.8</v>
      </c>
      <c r="O36" s="43">
        <v>11.6</v>
      </c>
      <c r="P36" s="16">
        <f t="shared" si="14"/>
        <v>12.240000000000002</v>
      </c>
      <c r="Q36" s="3">
        <v>11.6</v>
      </c>
      <c r="R36" s="3">
        <v>11.5</v>
      </c>
      <c r="S36" s="3">
        <v>12.6</v>
      </c>
      <c r="T36" s="16">
        <f t="shared" si="15"/>
        <v>11.9</v>
      </c>
      <c r="U36">
        <v>12.1</v>
      </c>
      <c r="V36" s="43">
        <v>12.2</v>
      </c>
      <c r="W36" s="16">
        <f t="shared" si="16"/>
        <v>12.149999999999999</v>
      </c>
      <c r="X36" s="3">
        <v>12.6</v>
      </c>
      <c r="Y36" s="3">
        <v>12.2</v>
      </c>
      <c r="Z36">
        <v>12.7</v>
      </c>
      <c r="AA36" s="16">
        <f t="shared" si="17"/>
        <v>12.5</v>
      </c>
      <c r="AB36">
        <v>12.5</v>
      </c>
      <c r="AC36">
        <v>12.3</v>
      </c>
      <c r="AD36" s="20">
        <f t="shared" ref="AD36:AD37" si="18">AVERAGE(AB36:AC36)</f>
        <v>12.4</v>
      </c>
    </row>
    <row r="37" spans="1:30" x14ac:dyDescent="0.3">
      <c r="A37" s="19" t="s">
        <v>167</v>
      </c>
      <c r="C37" s="3">
        <v>9.3000000000000007</v>
      </c>
      <c r="D37" s="3">
        <v>8.6</v>
      </c>
      <c r="E37" s="3">
        <v>9.3000000000000007</v>
      </c>
      <c r="F37" s="43">
        <v>8.6</v>
      </c>
      <c r="G37" s="43">
        <v>8.9</v>
      </c>
      <c r="H37" s="43">
        <v>9.4</v>
      </c>
      <c r="I37" s="43">
        <v>8.8000000000000007</v>
      </c>
      <c r="J37" s="29">
        <f t="shared" si="13"/>
        <v>8.985714285714284</v>
      </c>
      <c r="K37" s="3">
        <v>9.6999999999999993</v>
      </c>
      <c r="L37" s="3">
        <v>10.199999999999999</v>
      </c>
      <c r="M37" s="3">
        <v>8.6</v>
      </c>
      <c r="N37" s="3">
        <v>8.8000000000000007</v>
      </c>
      <c r="O37" s="43">
        <v>9.6999999999999993</v>
      </c>
      <c r="P37" s="16">
        <f t="shared" si="14"/>
        <v>9.4</v>
      </c>
      <c r="Q37" s="3">
        <v>10.3</v>
      </c>
      <c r="R37" s="3">
        <v>10.1</v>
      </c>
      <c r="S37" s="3">
        <v>10</v>
      </c>
      <c r="T37" s="16">
        <f t="shared" si="15"/>
        <v>10.133333333333333</v>
      </c>
      <c r="U37">
        <v>9.8000000000000007</v>
      </c>
      <c r="V37" s="43">
        <v>8.3000000000000007</v>
      </c>
      <c r="W37" s="16">
        <f t="shared" si="16"/>
        <v>9.0500000000000007</v>
      </c>
      <c r="X37" s="3">
        <v>9.1</v>
      </c>
      <c r="Y37" s="3">
        <v>9.6</v>
      </c>
      <c r="Z37">
        <v>8.6</v>
      </c>
      <c r="AA37" s="16">
        <f t="shared" si="17"/>
        <v>9.1</v>
      </c>
      <c r="AB37">
        <v>9.1999999999999993</v>
      </c>
      <c r="AC37">
        <v>10</v>
      </c>
      <c r="AD37" s="20">
        <f t="shared" si="18"/>
        <v>9.6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27" customWidth="1"/>
    <col min="2" max="2" width="6.33203125" style="30" customWidth="1"/>
    <col min="3" max="3" width="11.88671875" style="3" customWidth="1"/>
    <col min="4" max="5" width="14" style="3" customWidth="1"/>
    <col min="6" max="6" width="11" style="3" customWidth="1"/>
    <col min="7" max="7" width="12.21875" style="4" customWidth="1"/>
    <col min="8" max="8" width="12.109375" style="3" customWidth="1"/>
    <col min="9" max="9" width="11" style="3" customWidth="1"/>
    <col min="10" max="10" width="11.77734375" style="3" customWidth="1"/>
    <col min="11" max="11" width="12" style="3" customWidth="1"/>
    <col min="12" max="12" width="10" style="3" customWidth="1"/>
    <col min="13" max="13" width="11" style="3" customWidth="1"/>
    <col min="14" max="17" width="8.88671875" style="3"/>
    <col min="18" max="18" width="8.88671875" style="3" customWidth="1"/>
    <col min="19" max="19" width="10.44140625" style="3" customWidth="1"/>
  </cols>
  <sheetData>
    <row r="1" spans="1:21" x14ac:dyDescent="0.3">
      <c r="D1" s="51" t="s">
        <v>173</v>
      </c>
    </row>
    <row r="2" spans="1:21" x14ac:dyDescent="0.3">
      <c r="C2" s="3" t="s">
        <v>83</v>
      </c>
      <c r="D2" s="3" t="s">
        <v>87</v>
      </c>
      <c r="E2" s="3" t="s">
        <v>88</v>
      </c>
      <c r="F2" s="3" t="s">
        <v>91</v>
      </c>
      <c r="G2" s="4">
        <v>2016</v>
      </c>
      <c r="H2" s="3" t="s">
        <v>83</v>
      </c>
      <c r="I2" s="51" t="s">
        <v>91</v>
      </c>
      <c r="J2" s="51" t="s">
        <v>175</v>
      </c>
      <c r="K2" s="4">
        <v>2017</v>
      </c>
      <c r="L2" s="51" t="s">
        <v>175</v>
      </c>
      <c r="M2" s="3" t="s">
        <v>92</v>
      </c>
      <c r="N2" s="14" t="s">
        <v>83</v>
      </c>
      <c r="O2" s="21">
        <v>2016</v>
      </c>
      <c r="P2" s="3" t="s">
        <v>83</v>
      </c>
      <c r="Q2" s="51" t="s">
        <v>175</v>
      </c>
      <c r="R2" s="21">
        <v>2017</v>
      </c>
      <c r="S2" s="51" t="s">
        <v>172</v>
      </c>
      <c r="T2" s="51" t="s">
        <v>83</v>
      </c>
      <c r="U2" s="43"/>
    </row>
    <row r="3" spans="1:21" x14ac:dyDescent="0.3">
      <c r="C3" s="3" t="s">
        <v>24</v>
      </c>
      <c r="D3" s="3" t="s">
        <v>24</v>
      </c>
      <c r="E3" s="3" t="s">
        <v>24</v>
      </c>
      <c r="F3" s="14" t="s">
        <v>24</v>
      </c>
      <c r="G3" s="21" t="s">
        <v>24</v>
      </c>
      <c r="H3" s="3" t="s">
        <v>24</v>
      </c>
      <c r="I3" s="3" t="s">
        <v>24</v>
      </c>
      <c r="J3" s="3" t="s">
        <v>24</v>
      </c>
      <c r="K3" s="21" t="s">
        <v>24</v>
      </c>
      <c r="L3" s="3" t="s">
        <v>57</v>
      </c>
      <c r="M3" s="14" t="s">
        <v>57</v>
      </c>
      <c r="N3" s="14" t="s">
        <v>57</v>
      </c>
      <c r="O3" s="21" t="s">
        <v>57</v>
      </c>
      <c r="P3" s="3" t="s">
        <v>57</v>
      </c>
      <c r="Q3" s="3" t="s">
        <v>57</v>
      </c>
      <c r="R3" s="21" t="s">
        <v>57</v>
      </c>
      <c r="S3" s="3" t="s">
        <v>49</v>
      </c>
      <c r="T3" s="51" t="s">
        <v>49</v>
      </c>
      <c r="U3" s="43"/>
    </row>
    <row r="4" spans="1:21" s="8" customFormat="1" x14ac:dyDescent="0.3">
      <c r="A4" s="8" t="s">
        <v>22</v>
      </c>
      <c r="B4" s="31" t="s">
        <v>23</v>
      </c>
      <c r="C4" s="9" t="s">
        <v>25</v>
      </c>
      <c r="D4" s="9" t="s">
        <v>64</v>
      </c>
      <c r="E4" s="9" t="s">
        <v>64</v>
      </c>
      <c r="F4" s="9" t="s">
        <v>66</v>
      </c>
      <c r="G4" s="22" t="s">
        <v>94</v>
      </c>
      <c r="H4" s="9" t="s">
        <v>69</v>
      </c>
      <c r="I4" s="9" t="s">
        <v>70</v>
      </c>
      <c r="J4" s="9" t="s">
        <v>71</v>
      </c>
      <c r="K4" s="22" t="s">
        <v>94</v>
      </c>
      <c r="L4" s="9" t="s">
        <v>58</v>
      </c>
      <c r="M4" s="9" t="s">
        <v>66</v>
      </c>
      <c r="N4" s="9" t="s">
        <v>25</v>
      </c>
      <c r="O4" s="22" t="s">
        <v>94</v>
      </c>
      <c r="P4" s="9" t="s">
        <v>69</v>
      </c>
      <c r="Q4" s="9" t="s">
        <v>70</v>
      </c>
      <c r="R4" s="22" t="s">
        <v>94</v>
      </c>
      <c r="S4" s="9" t="s">
        <v>71</v>
      </c>
      <c r="T4" s="52" t="s">
        <v>71</v>
      </c>
    </row>
    <row r="5" spans="1:21" x14ac:dyDescent="0.3">
      <c r="A5" t="s">
        <v>63</v>
      </c>
      <c r="C5" s="3" t="s">
        <v>27</v>
      </c>
      <c r="D5" s="3">
        <v>0.1</v>
      </c>
      <c r="E5" s="3">
        <v>0.4</v>
      </c>
      <c r="F5" s="3" t="s">
        <v>27</v>
      </c>
      <c r="G5" s="16">
        <f>AVERAGE(C5:F5)</f>
        <v>0.25</v>
      </c>
      <c r="H5" s="3" t="s">
        <v>27</v>
      </c>
      <c r="I5" s="3" t="s">
        <v>27</v>
      </c>
      <c r="J5" s="3" t="s">
        <v>27</v>
      </c>
      <c r="K5" s="4" t="s">
        <v>27</v>
      </c>
      <c r="L5" s="3">
        <v>0.1</v>
      </c>
      <c r="M5" s="3" t="s">
        <v>27</v>
      </c>
      <c r="N5" s="3" t="s">
        <v>27</v>
      </c>
      <c r="O5" s="16">
        <f>AVERAGE(L5:N5)</f>
        <v>0.1</v>
      </c>
      <c r="P5" s="3" t="s">
        <v>27</v>
      </c>
      <c r="Q5" s="3" t="s">
        <v>27</v>
      </c>
      <c r="R5" s="4" t="s">
        <v>27</v>
      </c>
      <c r="S5" s="3" t="s">
        <v>27</v>
      </c>
    </row>
    <row r="6" spans="1:21" x14ac:dyDescent="0.3">
      <c r="A6" t="s">
        <v>67</v>
      </c>
      <c r="C6" s="3" t="s">
        <v>27</v>
      </c>
      <c r="D6" s="3" t="s">
        <v>27</v>
      </c>
      <c r="E6" s="3" t="s">
        <v>27</v>
      </c>
      <c r="F6" s="3">
        <v>0.3</v>
      </c>
      <c r="G6" s="16">
        <f t="shared" ref="G6:G50" si="0">AVERAGE(C6:F6)</f>
        <v>0.3</v>
      </c>
      <c r="H6" s="3" t="s">
        <v>27</v>
      </c>
      <c r="I6" s="3" t="s">
        <v>27</v>
      </c>
      <c r="J6" s="3">
        <v>0.2</v>
      </c>
      <c r="K6" s="16">
        <f t="shared" ref="K6:K50" si="1">AVERAGE(H6:J6)</f>
        <v>0.2</v>
      </c>
      <c r="L6" s="3" t="s">
        <v>27</v>
      </c>
      <c r="M6" s="3" t="s">
        <v>27</v>
      </c>
      <c r="N6" s="3" t="s">
        <v>27</v>
      </c>
      <c r="O6" s="16" t="s">
        <v>27</v>
      </c>
      <c r="P6" s="3" t="s">
        <v>27</v>
      </c>
      <c r="Q6" s="3">
        <v>0.4</v>
      </c>
      <c r="R6" s="16">
        <f t="shared" ref="R6:R50" si="2">AVERAGE(P6:Q6)</f>
        <v>0.4</v>
      </c>
      <c r="S6" s="3" t="s">
        <v>27</v>
      </c>
    </row>
    <row r="7" spans="1:21" x14ac:dyDescent="0.3">
      <c r="A7" t="s">
        <v>59</v>
      </c>
      <c r="C7" s="3" t="s">
        <v>27</v>
      </c>
      <c r="D7" s="3">
        <v>0.4</v>
      </c>
      <c r="E7" s="3">
        <v>1.1000000000000001</v>
      </c>
      <c r="F7" s="3">
        <v>0.5</v>
      </c>
      <c r="G7" s="16">
        <f t="shared" si="0"/>
        <v>0.66666666666666663</v>
      </c>
      <c r="H7" s="3" t="s">
        <v>27</v>
      </c>
      <c r="I7" s="3">
        <v>0.2</v>
      </c>
      <c r="J7" s="3">
        <v>1.4</v>
      </c>
      <c r="K7" s="16">
        <f t="shared" si="1"/>
        <v>0.79999999999999993</v>
      </c>
      <c r="L7" s="3">
        <v>0.6</v>
      </c>
      <c r="M7" s="3">
        <v>0.4</v>
      </c>
      <c r="N7" s="3" t="s">
        <v>27</v>
      </c>
      <c r="O7" s="16">
        <f t="shared" ref="O7:O50" si="3">AVERAGE(L7:N7)</f>
        <v>0.5</v>
      </c>
      <c r="P7" s="3" t="s">
        <v>27</v>
      </c>
      <c r="Q7" s="3">
        <v>0.2</v>
      </c>
      <c r="R7" s="16">
        <f t="shared" si="2"/>
        <v>0.2</v>
      </c>
      <c r="S7" s="3" t="s">
        <v>27</v>
      </c>
    </row>
    <row r="8" spans="1:21" x14ac:dyDescent="0.3">
      <c r="A8" t="s">
        <v>26</v>
      </c>
      <c r="C8" s="3">
        <v>0.3</v>
      </c>
      <c r="D8" s="3">
        <v>2.6</v>
      </c>
      <c r="E8" s="3">
        <v>3.5</v>
      </c>
      <c r="F8" s="3">
        <v>1.7</v>
      </c>
      <c r="G8" s="16">
        <f t="shared" si="0"/>
        <v>2.0249999999999999</v>
      </c>
      <c r="H8" s="3">
        <v>0.3</v>
      </c>
      <c r="I8" s="3">
        <v>0.5</v>
      </c>
      <c r="J8" s="3">
        <v>1.4</v>
      </c>
      <c r="K8" s="16">
        <f t="shared" si="1"/>
        <v>0.73333333333333339</v>
      </c>
      <c r="L8" s="3">
        <v>3.8</v>
      </c>
      <c r="M8" s="3">
        <v>0.8</v>
      </c>
      <c r="N8" s="3">
        <v>0.4</v>
      </c>
      <c r="O8" s="16">
        <f t="shared" si="3"/>
        <v>1.6666666666666667</v>
      </c>
      <c r="P8" s="3">
        <v>0.5</v>
      </c>
      <c r="Q8" s="3">
        <v>0.5</v>
      </c>
      <c r="R8" s="16">
        <f t="shared" si="2"/>
        <v>0.5</v>
      </c>
      <c r="S8" s="3">
        <v>0.1</v>
      </c>
      <c r="T8" s="43">
        <v>0.5</v>
      </c>
      <c r="U8" s="43"/>
    </row>
    <row r="9" spans="1:21" x14ac:dyDescent="0.3">
      <c r="A9" t="s">
        <v>1</v>
      </c>
      <c r="C9" s="3" t="s">
        <v>27</v>
      </c>
      <c r="D9" s="3">
        <v>0.2</v>
      </c>
      <c r="E9" s="3" t="s">
        <v>27</v>
      </c>
      <c r="F9" s="3">
        <v>0.3</v>
      </c>
      <c r="G9" s="16">
        <f t="shared" si="0"/>
        <v>0.25</v>
      </c>
      <c r="H9" s="3" t="s">
        <v>27</v>
      </c>
      <c r="I9" s="3" t="s">
        <v>27</v>
      </c>
      <c r="J9" s="3">
        <v>4.0999999999999996</v>
      </c>
      <c r="K9" s="16">
        <f t="shared" si="1"/>
        <v>4.0999999999999996</v>
      </c>
      <c r="L9" s="3">
        <v>0.7</v>
      </c>
      <c r="M9" s="3">
        <v>2.1</v>
      </c>
      <c r="N9" s="3" t="s">
        <v>27</v>
      </c>
      <c r="O9" s="16">
        <f t="shared" si="3"/>
        <v>1.4</v>
      </c>
      <c r="P9" s="3" t="s">
        <v>27</v>
      </c>
      <c r="Q9" s="3" t="s">
        <v>27</v>
      </c>
      <c r="R9" s="16" t="s">
        <v>27</v>
      </c>
      <c r="S9" s="3" t="s">
        <v>27</v>
      </c>
    </row>
    <row r="10" spans="1:21" x14ac:dyDescent="0.3">
      <c r="A10" t="s">
        <v>60</v>
      </c>
      <c r="C10" s="3" t="s">
        <v>27</v>
      </c>
      <c r="D10" s="3">
        <v>0.3</v>
      </c>
      <c r="E10" s="3">
        <v>0.4</v>
      </c>
      <c r="F10" s="3">
        <v>0.8</v>
      </c>
      <c r="G10" s="16">
        <f t="shared" si="0"/>
        <v>0.5</v>
      </c>
      <c r="H10" s="3" t="s">
        <v>27</v>
      </c>
      <c r="I10" s="3">
        <v>0.4</v>
      </c>
      <c r="J10" s="3">
        <v>1.3</v>
      </c>
      <c r="K10" s="16">
        <f t="shared" si="1"/>
        <v>0.85000000000000009</v>
      </c>
      <c r="L10" s="3">
        <v>0.5</v>
      </c>
      <c r="M10" s="3">
        <v>0.3</v>
      </c>
      <c r="N10" s="3" t="s">
        <v>27</v>
      </c>
      <c r="O10" s="16">
        <f t="shared" si="3"/>
        <v>0.4</v>
      </c>
      <c r="P10" s="3" t="s">
        <v>27</v>
      </c>
      <c r="Q10" s="3">
        <v>0.4</v>
      </c>
      <c r="R10" s="16">
        <f t="shared" si="2"/>
        <v>0.4</v>
      </c>
      <c r="S10" s="3" t="s">
        <v>27</v>
      </c>
    </row>
    <row r="11" spans="1:21" x14ac:dyDescent="0.3">
      <c r="A11" t="s">
        <v>28</v>
      </c>
      <c r="C11" s="3">
        <v>11.8</v>
      </c>
      <c r="D11" s="3">
        <v>26.4</v>
      </c>
      <c r="E11" s="3">
        <v>28.5</v>
      </c>
      <c r="F11" s="7">
        <v>32</v>
      </c>
      <c r="G11" s="16">
        <f t="shared" si="0"/>
        <v>24.675000000000001</v>
      </c>
      <c r="H11" s="3">
        <v>11.3</v>
      </c>
      <c r="I11" s="3">
        <v>22.2</v>
      </c>
      <c r="J11" s="3">
        <v>23.7</v>
      </c>
      <c r="K11" s="16">
        <f t="shared" si="1"/>
        <v>19.066666666666666</v>
      </c>
      <c r="L11" s="3">
        <v>25.8</v>
      </c>
      <c r="M11" s="7">
        <v>24</v>
      </c>
      <c r="N11" s="3">
        <v>11.1</v>
      </c>
      <c r="O11" s="16">
        <f t="shared" si="3"/>
        <v>20.3</v>
      </c>
      <c r="P11" s="3">
        <v>11.9</v>
      </c>
      <c r="Q11" s="7">
        <v>19</v>
      </c>
      <c r="R11" s="16">
        <f t="shared" si="2"/>
        <v>15.45</v>
      </c>
      <c r="S11" s="3">
        <v>6.2</v>
      </c>
      <c r="T11" s="43">
        <v>12.4</v>
      </c>
      <c r="U11" s="43"/>
    </row>
    <row r="12" spans="1:21" x14ac:dyDescent="0.3">
      <c r="A12" t="s">
        <v>29</v>
      </c>
      <c r="C12" s="3">
        <v>0.4</v>
      </c>
      <c r="D12" s="3">
        <v>2.5</v>
      </c>
      <c r="E12" s="3">
        <v>4.9000000000000004</v>
      </c>
      <c r="F12" s="3">
        <v>3.6</v>
      </c>
      <c r="G12" s="16">
        <f t="shared" si="0"/>
        <v>2.85</v>
      </c>
      <c r="H12" s="3">
        <v>0.3</v>
      </c>
      <c r="I12" s="3">
        <v>2.2000000000000002</v>
      </c>
      <c r="J12" s="3">
        <v>9.8000000000000007</v>
      </c>
      <c r="K12" s="16">
        <f t="shared" si="1"/>
        <v>4.1000000000000005</v>
      </c>
      <c r="L12" s="3">
        <v>4.7</v>
      </c>
      <c r="M12" s="7">
        <v>3</v>
      </c>
      <c r="N12" s="3">
        <v>0.5</v>
      </c>
      <c r="O12" s="16">
        <f t="shared" si="3"/>
        <v>2.7333333333333329</v>
      </c>
      <c r="P12" s="3">
        <v>0.7</v>
      </c>
      <c r="Q12" s="3">
        <v>1.8</v>
      </c>
      <c r="R12" s="16">
        <f t="shared" si="2"/>
        <v>1.25</v>
      </c>
      <c r="S12" s="3">
        <v>0.1</v>
      </c>
      <c r="T12" s="43">
        <v>0.7</v>
      </c>
      <c r="U12" s="43"/>
    </row>
    <row r="13" spans="1:21" x14ac:dyDescent="0.3">
      <c r="A13" t="s">
        <v>72</v>
      </c>
      <c r="B13" s="30">
        <v>3</v>
      </c>
      <c r="C13" s="12" t="s">
        <v>27</v>
      </c>
      <c r="D13" s="12" t="s">
        <v>27</v>
      </c>
      <c r="E13" s="12" t="s">
        <v>27</v>
      </c>
      <c r="F13" s="12" t="s">
        <v>27</v>
      </c>
      <c r="G13" s="16" t="s">
        <v>27</v>
      </c>
      <c r="H13" s="12" t="s">
        <v>27</v>
      </c>
      <c r="I13" s="3" t="s">
        <v>27</v>
      </c>
      <c r="J13" s="3">
        <v>0.3</v>
      </c>
      <c r="K13" s="16">
        <f t="shared" si="1"/>
        <v>0.3</v>
      </c>
      <c r="L13" s="12" t="s">
        <v>27</v>
      </c>
      <c r="M13" s="12" t="s">
        <v>27</v>
      </c>
      <c r="N13" s="12" t="s">
        <v>27</v>
      </c>
      <c r="O13" s="16" t="s">
        <v>27</v>
      </c>
      <c r="P13" s="12" t="s">
        <v>27</v>
      </c>
      <c r="Q13" s="12" t="s">
        <v>27</v>
      </c>
      <c r="R13" s="16" t="s">
        <v>27</v>
      </c>
      <c r="S13" s="3" t="s">
        <v>27</v>
      </c>
    </row>
    <row r="14" spans="1:21" x14ac:dyDescent="0.3">
      <c r="A14" t="s">
        <v>30</v>
      </c>
      <c r="C14" s="3">
        <v>0.2</v>
      </c>
      <c r="D14" s="3">
        <v>0.4</v>
      </c>
      <c r="E14" s="3">
        <v>0.4</v>
      </c>
      <c r="F14" s="3">
        <v>0.5</v>
      </c>
      <c r="G14" s="16">
        <f t="shared" si="0"/>
        <v>0.375</v>
      </c>
      <c r="H14" s="3">
        <v>0.1</v>
      </c>
      <c r="I14" s="3">
        <v>0.3</v>
      </c>
      <c r="J14" s="3">
        <v>1.2</v>
      </c>
      <c r="K14" s="16">
        <f t="shared" si="1"/>
        <v>0.53333333333333333</v>
      </c>
      <c r="L14" s="3">
        <v>0.4</v>
      </c>
      <c r="M14" s="3">
        <v>0.4</v>
      </c>
      <c r="N14" s="3">
        <v>0.2</v>
      </c>
      <c r="O14" s="16">
        <f t="shared" si="3"/>
        <v>0.33333333333333331</v>
      </c>
      <c r="P14" s="3">
        <v>0.2</v>
      </c>
      <c r="Q14" s="3">
        <v>0.3</v>
      </c>
      <c r="R14" s="16">
        <f t="shared" si="2"/>
        <v>0.25</v>
      </c>
      <c r="S14" s="3" t="s">
        <v>27</v>
      </c>
      <c r="T14" s="43">
        <v>0.2</v>
      </c>
    </row>
    <row r="15" spans="1:21" x14ac:dyDescent="0.3">
      <c r="A15" t="s">
        <v>31</v>
      </c>
      <c r="C15" s="3">
        <v>3.3</v>
      </c>
      <c r="D15" s="3">
        <v>2.9</v>
      </c>
      <c r="E15" s="3">
        <v>3.9</v>
      </c>
      <c r="F15" s="3">
        <v>4.0999999999999996</v>
      </c>
      <c r="G15" s="16">
        <f t="shared" si="0"/>
        <v>3.55</v>
      </c>
      <c r="H15" s="7">
        <v>3</v>
      </c>
      <c r="I15" s="3">
        <v>2.6</v>
      </c>
      <c r="J15" s="7">
        <v>3</v>
      </c>
      <c r="K15" s="16">
        <f t="shared" si="1"/>
        <v>2.8666666666666667</v>
      </c>
      <c r="L15" s="7">
        <v>3</v>
      </c>
      <c r="M15" s="3">
        <v>2.7</v>
      </c>
      <c r="N15" s="3">
        <v>2.6</v>
      </c>
      <c r="O15" s="16">
        <f t="shared" si="3"/>
        <v>2.7666666666666671</v>
      </c>
      <c r="P15" s="3">
        <v>3.1</v>
      </c>
      <c r="Q15" s="3">
        <v>2.7</v>
      </c>
      <c r="R15" s="16">
        <f t="shared" si="2"/>
        <v>2.9000000000000004</v>
      </c>
      <c r="S15" s="3">
        <v>3.8</v>
      </c>
      <c r="T15" s="43">
        <v>2.8</v>
      </c>
      <c r="U15" s="43"/>
    </row>
    <row r="16" spans="1:21" x14ac:dyDescent="0.3">
      <c r="A16" t="s">
        <v>51</v>
      </c>
      <c r="C16" s="3" t="s">
        <v>27</v>
      </c>
      <c r="D16" s="3">
        <v>0.2</v>
      </c>
      <c r="E16" s="3" t="s">
        <v>27</v>
      </c>
      <c r="F16" s="3">
        <v>0.1</v>
      </c>
      <c r="G16" s="16">
        <f t="shared" si="0"/>
        <v>0.15000000000000002</v>
      </c>
      <c r="H16" s="3" t="s">
        <v>27</v>
      </c>
      <c r="I16" s="3">
        <v>0.3</v>
      </c>
      <c r="J16" s="3">
        <v>0.9</v>
      </c>
      <c r="K16" s="16">
        <f t="shared" si="1"/>
        <v>0.6</v>
      </c>
      <c r="L16" s="3">
        <v>0.3</v>
      </c>
      <c r="M16" s="3">
        <v>0.2</v>
      </c>
      <c r="N16" s="3" t="s">
        <v>27</v>
      </c>
      <c r="O16" s="16">
        <f t="shared" si="3"/>
        <v>0.25</v>
      </c>
      <c r="P16" s="3" t="s">
        <v>27</v>
      </c>
      <c r="Q16" s="3">
        <v>0.1</v>
      </c>
      <c r="R16" s="16">
        <f t="shared" si="2"/>
        <v>0.1</v>
      </c>
      <c r="S16" s="3" t="s">
        <v>27</v>
      </c>
    </row>
    <row r="17" spans="1:21" x14ac:dyDescent="0.3">
      <c r="A17" t="s">
        <v>32</v>
      </c>
      <c r="C17" s="3">
        <v>21.7</v>
      </c>
      <c r="D17" s="3">
        <v>9.9</v>
      </c>
      <c r="E17" s="3">
        <v>4.7</v>
      </c>
      <c r="F17" s="3">
        <v>5.7</v>
      </c>
      <c r="G17" s="16">
        <f t="shared" si="0"/>
        <v>10.500000000000002</v>
      </c>
      <c r="H17" s="3">
        <v>32.1</v>
      </c>
      <c r="I17" s="3">
        <v>2.6</v>
      </c>
      <c r="J17" s="3">
        <v>5.6</v>
      </c>
      <c r="K17" s="16">
        <f t="shared" si="1"/>
        <v>13.433333333333335</v>
      </c>
      <c r="L17" s="3">
        <v>6.4</v>
      </c>
      <c r="M17" s="3">
        <v>12.9</v>
      </c>
      <c r="N17" s="3">
        <v>34.9</v>
      </c>
      <c r="O17" s="16">
        <f t="shared" si="3"/>
        <v>18.066666666666666</v>
      </c>
      <c r="P17" s="3">
        <v>25.1</v>
      </c>
      <c r="Q17" s="3">
        <v>7.8</v>
      </c>
      <c r="R17" s="16">
        <f t="shared" si="2"/>
        <v>16.45</v>
      </c>
      <c r="S17" s="3">
        <v>30.9</v>
      </c>
      <c r="T17" s="43">
        <v>37.5</v>
      </c>
      <c r="U17" s="43"/>
    </row>
    <row r="18" spans="1:21" x14ac:dyDescent="0.3">
      <c r="A18" t="s">
        <v>33</v>
      </c>
      <c r="C18" s="3">
        <v>1.1000000000000001</v>
      </c>
      <c r="D18" s="7">
        <v>1</v>
      </c>
      <c r="E18" s="7">
        <v>0.7</v>
      </c>
      <c r="F18" s="3">
        <v>1.2</v>
      </c>
      <c r="G18" s="16">
        <f t="shared" si="0"/>
        <v>1</v>
      </c>
      <c r="H18" s="3">
        <v>1.4</v>
      </c>
      <c r="I18" s="3">
        <v>0.5</v>
      </c>
      <c r="J18" s="3">
        <v>6.1</v>
      </c>
      <c r="K18" s="16">
        <f t="shared" si="1"/>
        <v>2.6666666666666665</v>
      </c>
      <c r="L18" s="3">
        <v>1.2</v>
      </c>
      <c r="M18" s="3">
        <v>1.7</v>
      </c>
      <c r="N18" s="3">
        <v>1.8</v>
      </c>
      <c r="O18" s="16">
        <f t="shared" si="3"/>
        <v>1.5666666666666667</v>
      </c>
      <c r="P18" s="3">
        <v>1.5</v>
      </c>
      <c r="Q18" s="3">
        <v>0.8</v>
      </c>
      <c r="R18" s="16">
        <f t="shared" si="2"/>
        <v>1.1499999999999999</v>
      </c>
      <c r="S18" s="3">
        <v>0.5</v>
      </c>
      <c r="T18" s="43">
        <v>1.3</v>
      </c>
      <c r="U18" s="43"/>
    </row>
    <row r="19" spans="1:21" x14ac:dyDescent="0.3">
      <c r="A19" t="s">
        <v>2</v>
      </c>
      <c r="C19" s="3" t="s">
        <v>27</v>
      </c>
      <c r="D19" s="3" t="s">
        <v>27</v>
      </c>
      <c r="E19" s="3">
        <v>0.3</v>
      </c>
      <c r="F19" s="3">
        <v>0.1</v>
      </c>
      <c r="G19" s="16">
        <f t="shared" si="0"/>
        <v>0.2</v>
      </c>
      <c r="H19" s="3" t="s">
        <v>27</v>
      </c>
      <c r="I19" s="3">
        <v>0.1</v>
      </c>
      <c r="J19" s="3">
        <v>0.5</v>
      </c>
      <c r="K19" s="16">
        <f t="shared" si="1"/>
        <v>0.3</v>
      </c>
      <c r="L19" s="3">
        <v>0.3</v>
      </c>
      <c r="M19" s="3">
        <v>0.1</v>
      </c>
      <c r="N19" s="3" t="s">
        <v>27</v>
      </c>
      <c r="O19" s="16">
        <f t="shared" si="3"/>
        <v>0.2</v>
      </c>
      <c r="P19" s="3">
        <v>0.1</v>
      </c>
      <c r="Q19" s="3">
        <v>0.1</v>
      </c>
      <c r="R19" s="16">
        <f t="shared" si="2"/>
        <v>0.1</v>
      </c>
      <c r="S19" s="3" t="s">
        <v>27</v>
      </c>
    </row>
    <row r="20" spans="1:21" x14ac:dyDescent="0.3">
      <c r="A20" t="s">
        <v>34</v>
      </c>
      <c r="B20" s="30">
        <v>6</v>
      </c>
      <c r="C20" s="3">
        <v>48.7</v>
      </c>
      <c r="D20" s="3">
        <v>19.7</v>
      </c>
      <c r="E20" s="7">
        <v>16</v>
      </c>
      <c r="F20" s="3">
        <v>18.100000000000001</v>
      </c>
      <c r="G20" s="16">
        <f t="shared" si="0"/>
        <v>25.625</v>
      </c>
      <c r="H20" s="3">
        <v>42.7</v>
      </c>
      <c r="I20" s="3">
        <v>18.3</v>
      </c>
      <c r="J20" s="3">
        <v>13.3</v>
      </c>
      <c r="K20" s="16">
        <f t="shared" si="1"/>
        <v>24.766666666666666</v>
      </c>
      <c r="L20" s="3">
        <v>13.9</v>
      </c>
      <c r="M20" s="3">
        <v>18.5</v>
      </c>
      <c r="N20" s="7">
        <v>37</v>
      </c>
      <c r="O20" s="16">
        <f t="shared" si="3"/>
        <v>23.133333333333336</v>
      </c>
      <c r="P20" s="7">
        <v>46</v>
      </c>
      <c r="Q20" s="3">
        <v>23.9</v>
      </c>
      <c r="R20" s="16">
        <f t="shared" si="2"/>
        <v>34.950000000000003</v>
      </c>
      <c r="S20" s="3">
        <v>55.6</v>
      </c>
      <c r="T20" s="43">
        <v>34.5</v>
      </c>
      <c r="U20" s="43"/>
    </row>
    <row r="21" spans="1:21" x14ac:dyDescent="0.3">
      <c r="A21" t="s">
        <v>3</v>
      </c>
      <c r="C21" s="3" t="s">
        <v>27</v>
      </c>
      <c r="D21" s="3">
        <v>0.6</v>
      </c>
      <c r="E21" s="3">
        <v>0.6</v>
      </c>
      <c r="F21" s="3">
        <v>0.3</v>
      </c>
      <c r="G21" s="16">
        <f t="shared" si="0"/>
        <v>0.5</v>
      </c>
      <c r="H21" s="3" t="s">
        <v>27</v>
      </c>
      <c r="I21" s="3">
        <v>0.5</v>
      </c>
      <c r="J21" s="3">
        <v>0.2</v>
      </c>
      <c r="K21" s="16">
        <f t="shared" si="1"/>
        <v>0.35</v>
      </c>
      <c r="L21" s="3">
        <v>0.7</v>
      </c>
      <c r="M21" s="3">
        <v>0.2</v>
      </c>
      <c r="N21" s="3" t="s">
        <v>27</v>
      </c>
      <c r="O21" s="16">
        <f t="shared" si="3"/>
        <v>0.44999999999999996</v>
      </c>
      <c r="P21" s="3" t="s">
        <v>27</v>
      </c>
      <c r="Q21" s="3">
        <v>0.4</v>
      </c>
      <c r="R21" s="16">
        <f t="shared" si="2"/>
        <v>0.4</v>
      </c>
      <c r="S21" s="3" t="s">
        <v>27</v>
      </c>
    </row>
    <row r="22" spans="1:21" x14ac:dyDescent="0.3">
      <c r="A22" t="s">
        <v>35</v>
      </c>
      <c r="B22" s="30">
        <v>3</v>
      </c>
      <c r="C22" s="3">
        <v>5.2</v>
      </c>
      <c r="D22" s="3">
        <v>23.8</v>
      </c>
      <c r="E22" s="3">
        <v>28.7</v>
      </c>
      <c r="F22" s="3">
        <v>22.9</v>
      </c>
      <c r="G22" s="16">
        <f t="shared" si="0"/>
        <v>20.149999999999999</v>
      </c>
      <c r="H22" s="3">
        <v>5.0999999999999996</v>
      </c>
      <c r="I22" s="7">
        <v>43</v>
      </c>
      <c r="J22" s="3">
        <v>15.1</v>
      </c>
      <c r="K22" s="16">
        <f t="shared" si="1"/>
        <v>21.066666666666666</v>
      </c>
      <c r="L22" s="13">
        <v>32.299999999999997</v>
      </c>
      <c r="M22" s="3">
        <v>18.8</v>
      </c>
      <c r="N22" s="3">
        <v>6.4</v>
      </c>
      <c r="O22" s="16">
        <f t="shared" si="3"/>
        <v>19.166666666666664</v>
      </c>
      <c r="P22" s="3">
        <v>5.3</v>
      </c>
      <c r="Q22" s="13">
        <v>34.299999999999997</v>
      </c>
      <c r="R22" s="16">
        <f t="shared" si="2"/>
        <v>19.799999999999997</v>
      </c>
      <c r="S22" s="3">
        <v>1.1000000000000001</v>
      </c>
      <c r="T22" s="43">
        <v>4.7</v>
      </c>
      <c r="U22" s="43"/>
    </row>
    <row r="23" spans="1:21" x14ac:dyDescent="0.3">
      <c r="A23" t="s">
        <v>52</v>
      </c>
      <c r="B23" s="50">
        <v>6</v>
      </c>
      <c r="C23" s="3" t="s">
        <v>27</v>
      </c>
      <c r="D23" s="3">
        <v>1.2</v>
      </c>
      <c r="E23" s="3">
        <v>0.4</v>
      </c>
      <c r="F23" s="3">
        <v>0.6</v>
      </c>
      <c r="G23" s="16">
        <f t="shared" si="0"/>
        <v>0.73333333333333339</v>
      </c>
      <c r="H23" s="3" t="s">
        <v>27</v>
      </c>
      <c r="I23" s="3" t="s">
        <v>27</v>
      </c>
      <c r="J23" s="3">
        <v>0.1</v>
      </c>
      <c r="K23" s="16">
        <f t="shared" si="1"/>
        <v>0.1</v>
      </c>
      <c r="L23" s="3">
        <v>0.2</v>
      </c>
      <c r="M23" s="3">
        <v>1.3</v>
      </c>
      <c r="N23" s="3" t="s">
        <v>27</v>
      </c>
      <c r="O23" s="16">
        <f t="shared" si="3"/>
        <v>0.75</v>
      </c>
      <c r="P23" s="3" t="s">
        <v>27</v>
      </c>
      <c r="Q23" s="3">
        <v>0.2</v>
      </c>
      <c r="R23" s="16">
        <f t="shared" si="2"/>
        <v>0.2</v>
      </c>
      <c r="S23" s="3" t="s">
        <v>27</v>
      </c>
    </row>
    <row r="24" spans="1:21" x14ac:dyDescent="0.3">
      <c r="A24" t="s">
        <v>68</v>
      </c>
      <c r="B24" s="30">
        <v>3</v>
      </c>
      <c r="C24" s="3">
        <v>0.1</v>
      </c>
      <c r="D24" s="3">
        <v>1.5</v>
      </c>
      <c r="E24" s="3">
        <v>0.2</v>
      </c>
      <c r="F24" s="3">
        <v>0.7</v>
      </c>
      <c r="G24" s="16">
        <f t="shared" si="0"/>
        <v>0.625</v>
      </c>
      <c r="H24" s="3">
        <v>0.1</v>
      </c>
      <c r="I24" s="3" t="s">
        <v>27</v>
      </c>
      <c r="J24" s="3" t="s">
        <v>27</v>
      </c>
      <c r="K24" s="16">
        <f t="shared" si="1"/>
        <v>0.1</v>
      </c>
      <c r="L24" s="3">
        <v>0.2</v>
      </c>
      <c r="M24" s="3">
        <v>1.7</v>
      </c>
      <c r="N24" s="3">
        <v>0.2</v>
      </c>
      <c r="O24" s="16">
        <f t="shared" si="3"/>
        <v>0.70000000000000007</v>
      </c>
      <c r="P24" s="3">
        <v>0.3</v>
      </c>
      <c r="Q24" s="3">
        <v>0.2</v>
      </c>
      <c r="R24" s="16">
        <f t="shared" si="2"/>
        <v>0.25</v>
      </c>
      <c r="S24" s="3" t="s">
        <v>27</v>
      </c>
      <c r="T24" s="43">
        <v>0.2</v>
      </c>
    </row>
    <row r="25" spans="1:21" x14ac:dyDescent="0.3">
      <c r="A25" t="s">
        <v>36</v>
      </c>
      <c r="C25" s="3">
        <v>0.5</v>
      </c>
      <c r="D25" s="3">
        <v>1.3</v>
      </c>
      <c r="E25" s="7">
        <v>1</v>
      </c>
      <c r="F25" s="3">
        <v>1.3</v>
      </c>
      <c r="G25" s="16">
        <f t="shared" si="0"/>
        <v>1.0249999999999999</v>
      </c>
      <c r="H25" s="3">
        <v>0.4</v>
      </c>
      <c r="I25" s="3">
        <v>0.9</v>
      </c>
      <c r="J25" s="3">
        <v>1.2</v>
      </c>
      <c r="K25" s="16">
        <f t="shared" si="1"/>
        <v>0.83333333333333337</v>
      </c>
      <c r="L25" s="3">
        <v>0.8</v>
      </c>
      <c r="M25" s="3">
        <v>1.3</v>
      </c>
      <c r="N25" s="3">
        <v>0.4</v>
      </c>
      <c r="O25" s="16">
        <f t="shared" si="3"/>
        <v>0.83333333333333337</v>
      </c>
      <c r="P25" s="3">
        <v>0.3</v>
      </c>
      <c r="Q25" s="3">
        <v>0.9</v>
      </c>
      <c r="R25" s="16">
        <f t="shared" si="2"/>
        <v>0.6</v>
      </c>
      <c r="S25" s="3">
        <v>0.4</v>
      </c>
      <c r="T25" s="43">
        <v>0.3</v>
      </c>
      <c r="U25" s="43"/>
    </row>
    <row r="26" spans="1:21" x14ac:dyDescent="0.3">
      <c r="A26" t="s">
        <v>11</v>
      </c>
      <c r="C26" s="3">
        <v>1.4</v>
      </c>
      <c r="D26" s="3">
        <v>0.6</v>
      </c>
      <c r="E26" s="3">
        <v>0.6</v>
      </c>
      <c r="F26" s="3">
        <v>0.6</v>
      </c>
      <c r="G26" s="16">
        <f t="shared" si="0"/>
        <v>0.8</v>
      </c>
      <c r="H26" s="3">
        <v>0.7</v>
      </c>
      <c r="I26" s="3">
        <v>0.2</v>
      </c>
      <c r="J26" s="3">
        <v>0.4</v>
      </c>
      <c r="K26" s="16">
        <f t="shared" si="1"/>
        <v>0.43333333333333329</v>
      </c>
      <c r="L26" s="3">
        <v>0.2</v>
      </c>
      <c r="M26" s="3">
        <v>1.8</v>
      </c>
      <c r="N26" s="7">
        <v>1</v>
      </c>
      <c r="O26" s="16">
        <f t="shared" si="3"/>
        <v>1</v>
      </c>
      <c r="P26" s="3">
        <v>0.9</v>
      </c>
      <c r="Q26" s="3">
        <v>0.9</v>
      </c>
      <c r="R26" s="16">
        <f t="shared" si="2"/>
        <v>0.9</v>
      </c>
      <c r="S26" s="3">
        <v>0.3</v>
      </c>
      <c r="T26" s="43">
        <v>0.8</v>
      </c>
      <c r="U26" s="43"/>
    </row>
    <row r="27" spans="1:21" x14ac:dyDescent="0.3">
      <c r="A27" t="s">
        <v>37</v>
      </c>
      <c r="B27" s="30">
        <v>6</v>
      </c>
      <c r="C27" s="3">
        <v>0.2</v>
      </c>
      <c r="D27" s="3">
        <v>0.2</v>
      </c>
      <c r="E27" s="3">
        <v>0.1</v>
      </c>
      <c r="F27" s="3">
        <v>0.2</v>
      </c>
      <c r="G27" s="16">
        <f t="shared" si="0"/>
        <v>0.17499999999999999</v>
      </c>
      <c r="H27" s="3" t="s">
        <v>27</v>
      </c>
      <c r="I27" s="3">
        <v>0.2</v>
      </c>
      <c r="J27" s="3">
        <v>0.1</v>
      </c>
      <c r="K27" s="16">
        <f t="shared" si="1"/>
        <v>0.15000000000000002</v>
      </c>
      <c r="L27" s="3">
        <v>0.2</v>
      </c>
      <c r="M27" s="3">
        <v>0.2</v>
      </c>
      <c r="N27" s="3">
        <v>0.1</v>
      </c>
      <c r="O27" s="16">
        <f t="shared" si="3"/>
        <v>0.16666666666666666</v>
      </c>
      <c r="P27" s="3" t="s">
        <v>27</v>
      </c>
      <c r="Q27" s="3">
        <v>0.2</v>
      </c>
      <c r="R27" s="16">
        <f t="shared" si="2"/>
        <v>0.2</v>
      </c>
      <c r="S27" s="3" t="s">
        <v>27</v>
      </c>
    </row>
    <row r="28" spans="1:21" x14ac:dyDescent="0.3">
      <c r="A28" t="s">
        <v>12</v>
      </c>
      <c r="B28" s="30">
        <v>3</v>
      </c>
      <c r="C28" s="3" t="s">
        <v>27</v>
      </c>
      <c r="D28" s="12" t="s">
        <v>27</v>
      </c>
      <c r="E28" s="12">
        <v>0.1</v>
      </c>
      <c r="F28" s="12" t="s">
        <v>27</v>
      </c>
      <c r="G28" s="16">
        <f t="shared" si="0"/>
        <v>0.1</v>
      </c>
      <c r="H28" s="12" t="s">
        <v>27</v>
      </c>
      <c r="I28" s="12">
        <v>0.2</v>
      </c>
      <c r="J28" s="12" t="s">
        <v>27</v>
      </c>
      <c r="K28" s="16">
        <f t="shared" si="1"/>
        <v>0.2</v>
      </c>
      <c r="L28" s="12" t="s">
        <v>27</v>
      </c>
      <c r="M28" s="12" t="s">
        <v>27</v>
      </c>
      <c r="N28" s="12" t="s">
        <v>27</v>
      </c>
      <c r="O28" s="16" t="s">
        <v>27</v>
      </c>
      <c r="P28" s="12" t="s">
        <v>27</v>
      </c>
      <c r="Q28" s="12">
        <v>0.2</v>
      </c>
      <c r="R28" s="16">
        <f t="shared" si="2"/>
        <v>0.2</v>
      </c>
      <c r="S28" s="12" t="s">
        <v>27</v>
      </c>
    </row>
    <row r="29" spans="1:21" x14ac:dyDescent="0.3">
      <c r="A29" t="s">
        <v>38</v>
      </c>
      <c r="B29" s="30">
        <v>3</v>
      </c>
      <c r="C29" s="3">
        <v>0.3</v>
      </c>
      <c r="D29" s="12" t="s">
        <v>27</v>
      </c>
      <c r="E29" s="12" t="s">
        <v>27</v>
      </c>
      <c r="F29" s="12" t="s">
        <v>27</v>
      </c>
      <c r="G29" s="16">
        <f t="shared" si="0"/>
        <v>0.3</v>
      </c>
      <c r="H29" s="12">
        <v>0.3</v>
      </c>
      <c r="I29" s="12" t="s">
        <v>27</v>
      </c>
      <c r="J29" s="12">
        <v>0.3</v>
      </c>
      <c r="K29" s="16">
        <f t="shared" si="1"/>
        <v>0.3</v>
      </c>
      <c r="L29" s="12" t="s">
        <v>27</v>
      </c>
      <c r="M29" s="12" t="s">
        <v>27</v>
      </c>
      <c r="N29" s="12">
        <v>0.6</v>
      </c>
      <c r="O29" s="16">
        <f t="shared" si="3"/>
        <v>0.6</v>
      </c>
      <c r="P29" s="12">
        <v>0.9</v>
      </c>
      <c r="Q29" s="12" t="s">
        <v>27</v>
      </c>
      <c r="R29" s="16">
        <f t="shared" si="2"/>
        <v>0.9</v>
      </c>
      <c r="S29" s="12">
        <v>0.1</v>
      </c>
    </row>
    <row r="30" spans="1:21" x14ac:dyDescent="0.3">
      <c r="A30" t="s">
        <v>61</v>
      </c>
      <c r="C30" s="3" t="s">
        <v>27</v>
      </c>
      <c r="D30" s="12" t="s">
        <v>27</v>
      </c>
      <c r="E30" s="12">
        <v>0.1</v>
      </c>
      <c r="F30" s="12">
        <v>0.2</v>
      </c>
      <c r="G30" s="16">
        <f t="shared" si="0"/>
        <v>0.15000000000000002</v>
      </c>
      <c r="H30" s="12" t="s">
        <v>27</v>
      </c>
      <c r="I30" s="12">
        <v>0.1</v>
      </c>
      <c r="J30" s="12">
        <v>0.4</v>
      </c>
      <c r="K30" s="16">
        <f t="shared" si="1"/>
        <v>0.25</v>
      </c>
      <c r="L30" s="12">
        <v>0.1</v>
      </c>
      <c r="M30" s="12">
        <v>0.1</v>
      </c>
      <c r="N30" s="12" t="s">
        <v>27</v>
      </c>
      <c r="O30" s="16">
        <f t="shared" si="3"/>
        <v>0.1</v>
      </c>
      <c r="P30" s="12" t="s">
        <v>27</v>
      </c>
      <c r="Q30" s="12">
        <v>0.1</v>
      </c>
      <c r="R30" s="16">
        <f t="shared" si="2"/>
        <v>0.1</v>
      </c>
      <c r="S30" s="12" t="s">
        <v>27</v>
      </c>
    </row>
    <row r="31" spans="1:21" x14ac:dyDescent="0.3">
      <c r="A31" t="s">
        <v>39</v>
      </c>
      <c r="C31" s="3">
        <v>0.5</v>
      </c>
      <c r="D31" s="12">
        <v>1.7</v>
      </c>
      <c r="E31" s="12">
        <v>1.2</v>
      </c>
      <c r="F31" s="12">
        <v>1.7</v>
      </c>
      <c r="G31" s="16">
        <f t="shared" si="0"/>
        <v>1.2750000000000001</v>
      </c>
      <c r="H31" s="12">
        <v>0.4</v>
      </c>
      <c r="I31" s="12">
        <v>1.4</v>
      </c>
      <c r="J31" s="12">
        <v>2.2999999999999998</v>
      </c>
      <c r="K31" s="16">
        <f t="shared" si="1"/>
        <v>1.3666666666666665</v>
      </c>
      <c r="L31" s="12">
        <v>1.5</v>
      </c>
      <c r="M31" s="12">
        <v>2.2000000000000002</v>
      </c>
      <c r="N31" s="12">
        <v>0.4</v>
      </c>
      <c r="O31" s="16">
        <f t="shared" si="3"/>
        <v>1.3666666666666669</v>
      </c>
      <c r="P31" s="12">
        <v>0.4</v>
      </c>
      <c r="Q31" s="12">
        <v>1.1000000000000001</v>
      </c>
      <c r="R31" s="16">
        <f t="shared" si="2"/>
        <v>0.75</v>
      </c>
      <c r="S31" s="12" t="s">
        <v>27</v>
      </c>
      <c r="T31" s="43">
        <v>0.6</v>
      </c>
    </row>
    <row r="32" spans="1:21" x14ac:dyDescent="0.3">
      <c r="A32" t="s">
        <v>13</v>
      </c>
      <c r="C32" s="3" t="s">
        <v>27</v>
      </c>
      <c r="D32" s="12" t="s">
        <v>27</v>
      </c>
      <c r="E32" s="12" t="s">
        <v>27</v>
      </c>
      <c r="F32" s="12" t="s">
        <v>27</v>
      </c>
      <c r="G32" s="16" t="s">
        <v>27</v>
      </c>
      <c r="H32" s="12" t="s">
        <v>27</v>
      </c>
      <c r="I32" s="12" t="s">
        <v>27</v>
      </c>
      <c r="J32" s="12">
        <v>1.6</v>
      </c>
      <c r="K32" s="16">
        <f t="shared" si="1"/>
        <v>1.6</v>
      </c>
      <c r="L32" s="12" t="s">
        <v>27</v>
      </c>
      <c r="M32" s="12" t="s">
        <v>27</v>
      </c>
      <c r="N32" s="12">
        <v>0.4</v>
      </c>
      <c r="O32" s="16">
        <f t="shared" si="3"/>
        <v>0.4</v>
      </c>
      <c r="P32" s="12" t="s">
        <v>27</v>
      </c>
      <c r="Q32" s="12" t="s">
        <v>27</v>
      </c>
      <c r="R32" s="16" t="s">
        <v>27</v>
      </c>
      <c r="S32" s="12" t="s">
        <v>27</v>
      </c>
      <c r="T32" s="43">
        <v>0.6</v>
      </c>
    </row>
    <row r="33" spans="1:21" x14ac:dyDescent="0.3">
      <c r="A33" t="s">
        <v>14</v>
      </c>
      <c r="C33" s="12" t="s">
        <v>27</v>
      </c>
      <c r="D33" s="12" t="s">
        <v>27</v>
      </c>
      <c r="E33" s="12" t="s">
        <v>27</v>
      </c>
      <c r="F33" s="12" t="s">
        <v>27</v>
      </c>
      <c r="G33" s="16" t="s">
        <v>27</v>
      </c>
      <c r="H33" s="12">
        <v>0.3</v>
      </c>
      <c r="I33" s="12" t="s">
        <v>27</v>
      </c>
      <c r="J33" s="12" t="s">
        <v>27</v>
      </c>
      <c r="K33" s="16">
        <f t="shared" si="1"/>
        <v>0.3</v>
      </c>
      <c r="L33" s="12" t="s">
        <v>27</v>
      </c>
      <c r="M33" s="12" t="s">
        <v>27</v>
      </c>
      <c r="N33" s="12" t="s">
        <v>27</v>
      </c>
      <c r="O33" s="16" t="s">
        <v>27</v>
      </c>
      <c r="P33" s="12">
        <v>0.7</v>
      </c>
      <c r="Q33" s="12" t="s">
        <v>27</v>
      </c>
      <c r="R33" s="16">
        <f t="shared" si="2"/>
        <v>0.7</v>
      </c>
      <c r="S33" s="12" t="s">
        <v>27</v>
      </c>
    </row>
    <row r="34" spans="1:21" x14ac:dyDescent="0.3">
      <c r="A34" t="s">
        <v>15</v>
      </c>
      <c r="C34" s="12">
        <v>3.3</v>
      </c>
      <c r="D34" s="12">
        <v>0.2</v>
      </c>
      <c r="E34" s="12">
        <v>0.2</v>
      </c>
      <c r="F34" s="12">
        <v>0.1</v>
      </c>
      <c r="G34" s="16">
        <f t="shared" si="0"/>
        <v>0.95000000000000007</v>
      </c>
      <c r="H34" s="12">
        <v>0.1</v>
      </c>
      <c r="I34" s="12" t="s">
        <v>27</v>
      </c>
      <c r="J34" s="12" t="s">
        <v>27</v>
      </c>
      <c r="K34" s="16">
        <f t="shared" si="1"/>
        <v>0.1</v>
      </c>
      <c r="L34" s="12" t="s">
        <v>27</v>
      </c>
      <c r="M34" s="12">
        <v>3.1</v>
      </c>
      <c r="N34" s="12">
        <v>0.5</v>
      </c>
      <c r="O34" s="16">
        <f t="shared" si="3"/>
        <v>1.8</v>
      </c>
      <c r="P34" s="12">
        <v>0.2</v>
      </c>
      <c r="Q34" s="12">
        <v>1.4</v>
      </c>
      <c r="R34" s="16">
        <f t="shared" si="2"/>
        <v>0.79999999999999993</v>
      </c>
      <c r="S34" s="12" t="s">
        <v>27</v>
      </c>
    </row>
    <row r="35" spans="1:21" x14ac:dyDescent="0.3">
      <c r="A35" t="s">
        <v>16</v>
      </c>
      <c r="C35" s="12" t="s">
        <v>27</v>
      </c>
      <c r="D35" s="12" t="s">
        <v>27</v>
      </c>
      <c r="E35" s="12" t="s">
        <v>27</v>
      </c>
      <c r="F35" s="12" t="s">
        <v>27</v>
      </c>
      <c r="G35" s="16" t="s">
        <v>27</v>
      </c>
      <c r="H35" s="12" t="s">
        <v>27</v>
      </c>
      <c r="I35" s="12">
        <v>1.4</v>
      </c>
      <c r="J35" s="12" t="s">
        <v>27</v>
      </c>
      <c r="K35" s="16">
        <f t="shared" si="1"/>
        <v>1.4</v>
      </c>
      <c r="L35" s="12" t="s">
        <v>27</v>
      </c>
      <c r="M35" s="12" t="s">
        <v>27</v>
      </c>
      <c r="N35" s="12" t="s">
        <v>27</v>
      </c>
      <c r="O35" s="16" t="s">
        <v>27</v>
      </c>
      <c r="P35" s="12" t="s">
        <v>27</v>
      </c>
      <c r="Q35" s="12" t="s">
        <v>27</v>
      </c>
      <c r="R35" s="16" t="s">
        <v>27</v>
      </c>
      <c r="S35" s="12" t="s">
        <v>27</v>
      </c>
    </row>
    <row r="36" spans="1:21" x14ac:dyDescent="0.3">
      <c r="A36" t="s">
        <v>40</v>
      </c>
      <c r="B36" s="30">
        <v>3</v>
      </c>
      <c r="C36" s="3">
        <v>0.5</v>
      </c>
      <c r="D36" s="3" t="s">
        <v>27</v>
      </c>
      <c r="E36" s="3" t="s">
        <v>27</v>
      </c>
      <c r="F36" s="3" t="s">
        <v>27</v>
      </c>
      <c r="G36" s="16">
        <f t="shared" si="0"/>
        <v>0.5</v>
      </c>
      <c r="H36" s="3">
        <v>0.5</v>
      </c>
      <c r="I36" s="3" t="s">
        <v>27</v>
      </c>
      <c r="J36" s="3" t="s">
        <v>27</v>
      </c>
      <c r="K36" s="16">
        <f t="shared" si="1"/>
        <v>0.5</v>
      </c>
      <c r="L36" s="3" t="s">
        <v>27</v>
      </c>
      <c r="M36" s="3" t="s">
        <v>27</v>
      </c>
      <c r="N36" s="7">
        <v>1</v>
      </c>
      <c r="O36" s="16">
        <f t="shared" si="3"/>
        <v>1</v>
      </c>
      <c r="P36" s="3">
        <v>1.3</v>
      </c>
      <c r="Q36" s="3" t="s">
        <v>27</v>
      </c>
      <c r="R36" s="16">
        <f t="shared" si="2"/>
        <v>1.3</v>
      </c>
      <c r="S36" s="3" t="s">
        <v>27</v>
      </c>
      <c r="T36" s="43">
        <v>1.1000000000000001</v>
      </c>
    </row>
    <row r="37" spans="1:21" x14ac:dyDescent="0.3">
      <c r="A37" t="s">
        <v>62</v>
      </c>
      <c r="C37" s="3" t="s">
        <v>27</v>
      </c>
      <c r="D37" s="3">
        <v>0.6</v>
      </c>
      <c r="E37" s="3">
        <v>0.8</v>
      </c>
      <c r="F37" s="3" t="s">
        <v>27</v>
      </c>
      <c r="G37" s="16">
        <f t="shared" si="0"/>
        <v>0.7</v>
      </c>
      <c r="H37" s="3" t="s">
        <v>27</v>
      </c>
      <c r="I37" s="3" t="s">
        <v>27</v>
      </c>
      <c r="J37" s="7">
        <v>2</v>
      </c>
      <c r="K37" s="16">
        <f t="shared" si="1"/>
        <v>2</v>
      </c>
      <c r="L37" s="3">
        <v>0.9</v>
      </c>
      <c r="M37" s="3" t="s">
        <v>27</v>
      </c>
      <c r="N37" s="3" t="s">
        <v>27</v>
      </c>
      <c r="O37" s="16">
        <f t="shared" si="3"/>
        <v>0.9</v>
      </c>
      <c r="P37" s="3" t="s">
        <v>27</v>
      </c>
      <c r="Q37" s="3">
        <v>0.4</v>
      </c>
      <c r="R37" s="16">
        <f t="shared" si="2"/>
        <v>0.4</v>
      </c>
      <c r="S37" s="3" t="s">
        <v>27</v>
      </c>
    </row>
    <row r="38" spans="1:21" x14ac:dyDescent="0.3">
      <c r="A38" t="s">
        <v>41</v>
      </c>
      <c r="C38" s="3">
        <v>0.3</v>
      </c>
      <c r="D38" s="3">
        <v>1.3</v>
      </c>
      <c r="E38" s="3">
        <v>1.1000000000000001</v>
      </c>
      <c r="F38" s="3">
        <v>2.1</v>
      </c>
      <c r="G38" s="16">
        <f t="shared" si="0"/>
        <v>1.2000000000000002</v>
      </c>
      <c r="H38" s="3">
        <v>0.3</v>
      </c>
      <c r="I38" s="3">
        <v>1.6</v>
      </c>
      <c r="J38" s="3">
        <v>3.2</v>
      </c>
      <c r="K38" s="16">
        <f t="shared" si="1"/>
        <v>1.7000000000000002</v>
      </c>
      <c r="L38" s="3">
        <v>1.2</v>
      </c>
      <c r="M38" s="3">
        <v>1.5</v>
      </c>
      <c r="N38" s="3">
        <v>0.2</v>
      </c>
      <c r="O38" s="16">
        <f t="shared" si="3"/>
        <v>0.96666666666666679</v>
      </c>
      <c r="P38" s="3">
        <v>0.2</v>
      </c>
      <c r="Q38" s="3">
        <v>1.5</v>
      </c>
      <c r="R38" s="16">
        <f t="shared" si="2"/>
        <v>0.85</v>
      </c>
      <c r="S38" s="3">
        <v>0.4</v>
      </c>
      <c r="T38" s="43">
        <v>0.2</v>
      </c>
      <c r="U38" s="43"/>
    </row>
    <row r="39" spans="1:21" s="8" customFormat="1" x14ac:dyDescent="0.3">
      <c r="A39" s="8" t="s">
        <v>42</v>
      </c>
      <c r="B39" s="31"/>
      <c r="C39" s="9">
        <v>0.2</v>
      </c>
      <c r="D39" s="9">
        <v>0.3</v>
      </c>
      <c r="E39" s="9">
        <v>0.1</v>
      </c>
      <c r="F39" s="9">
        <v>0.2</v>
      </c>
      <c r="G39" s="23">
        <f t="shared" si="0"/>
        <v>0.2</v>
      </c>
      <c r="H39" s="9" t="s">
        <v>27</v>
      </c>
      <c r="I39" s="9" t="s">
        <v>27</v>
      </c>
      <c r="J39" s="9" t="s">
        <v>27</v>
      </c>
      <c r="K39" s="22" t="s">
        <v>27</v>
      </c>
      <c r="L39" s="9">
        <v>0.1</v>
      </c>
      <c r="M39" s="9">
        <v>0.5</v>
      </c>
      <c r="N39" s="9">
        <v>0.2</v>
      </c>
      <c r="O39" s="23">
        <f t="shared" si="3"/>
        <v>0.26666666666666666</v>
      </c>
      <c r="P39" s="9">
        <v>0.1</v>
      </c>
      <c r="Q39" s="9">
        <v>0.2</v>
      </c>
      <c r="R39" s="23">
        <f t="shared" si="2"/>
        <v>0.15000000000000002</v>
      </c>
      <c r="S39" s="9" t="s">
        <v>27</v>
      </c>
      <c r="T39" s="9">
        <v>0.1</v>
      </c>
    </row>
    <row r="40" spans="1:21" s="35" customFormat="1" x14ac:dyDescent="0.3">
      <c r="A40" s="19" t="s">
        <v>95</v>
      </c>
      <c r="B40" s="37"/>
      <c r="C40" s="17">
        <v>16.899999999999999</v>
      </c>
      <c r="D40" s="32">
        <v>38</v>
      </c>
      <c r="E40" s="17">
        <v>42.4</v>
      </c>
      <c r="F40" s="17">
        <v>45.2</v>
      </c>
      <c r="G40" s="34">
        <f t="shared" si="0"/>
        <v>35.625</v>
      </c>
      <c r="H40" s="17">
        <v>15.8</v>
      </c>
      <c r="I40" s="17">
        <v>30.2</v>
      </c>
      <c r="J40" s="17">
        <v>41.3</v>
      </c>
      <c r="K40" s="34">
        <f t="shared" si="1"/>
        <v>29.099999999999998</v>
      </c>
      <c r="L40" s="17">
        <v>38.700000000000003</v>
      </c>
      <c r="M40" s="17">
        <v>33.700000000000003</v>
      </c>
      <c r="N40" s="17">
        <v>15.3</v>
      </c>
      <c r="O40" s="34">
        <f t="shared" si="3"/>
        <v>29.233333333333334</v>
      </c>
      <c r="P40" s="17">
        <v>16.600000000000001</v>
      </c>
      <c r="Q40" s="17">
        <v>27.5</v>
      </c>
      <c r="R40" s="34">
        <f t="shared" si="2"/>
        <v>22.05</v>
      </c>
      <c r="S40" s="17">
        <v>10.9</v>
      </c>
      <c r="T40" s="35">
        <v>17</v>
      </c>
    </row>
    <row r="41" spans="1:21" s="35" customFormat="1" x14ac:dyDescent="0.3">
      <c r="A41" s="19" t="s">
        <v>96</v>
      </c>
      <c r="B41" s="37"/>
      <c r="C41" s="17">
        <v>28.1</v>
      </c>
      <c r="D41" s="17">
        <v>14.9</v>
      </c>
      <c r="E41" s="17">
        <v>11.2</v>
      </c>
      <c r="F41" s="17">
        <v>11.8</v>
      </c>
      <c r="G41" s="34">
        <f t="shared" si="0"/>
        <v>16.5</v>
      </c>
      <c r="H41" s="17">
        <v>34.9</v>
      </c>
      <c r="I41" s="17">
        <v>5.8</v>
      </c>
      <c r="J41" s="17">
        <v>28.5</v>
      </c>
      <c r="K41" s="34">
        <f t="shared" si="1"/>
        <v>23.066666666666663</v>
      </c>
      <c r="L41" s="17">
        <v>13.6</v>
      </c>
      <c r="M41" s="17">
        <v>25.3</v>
      </c>
      <c r="N41" s="17">
        <v>39.299999999999997</v>
      </c>
      <c r="O41" s="34">
        <f t="shared" si="3"/>
        <v>26.066666666666663</v>
      </c>
      <c r="P41" s="17">
        <v>29.2</v>
      </c>
      <c r="Q41" s="32">
        <v>13</v>
      </c>
      <c r="R41" s="34">
        <f t="shared" si="2"/>
        <v>21.1</v>
      </c>
      <c r="S41" s="17">
        <v>31.8</v>
      </c>
      <c r="T41" s="35">
        <v>41</v>
      </c>
    </row>
    <row r="42" spans="1:21" s="35" customFormat="1" x14ac:dyDescent="0.3">
      <c r="A42" s="19" t="s">
        <v>97</v>
      </c>
      <c r="B42" s="37"/>
      <c r="C42" s="32">
        <v>55</v>
      </c>
      <c r="D42" s="32">
        <v>47</v>
      </c>
      <c r="E42" s="17">
        <v>46.4</v>
      </c>
      <c r="F42" s="17">
        <v>42.9</v>
      </c>
      <c r="G42" s="34">
        <f t="shared" si="0"/>
        <v>47.825000000000003</v>
      </c>
      <c r="H42" s="17">
        <v>48.7</v>
      </c>
      <c r="I42" s="17">
        <v>63.7</v>
      </c>
      <c r="J42" s="17">
        <v>29.9</v>
      </c>
      <c r="K42" s="34">
        <f t="shared" si="1"/>
        <v>47.433333333333337</v>
      </c>
      <c r="L42" s="17">
        <v>47.8</v>
      </c>
      <c r="M42" s="17">
        <v>40.799999999999997</v>
      </c>
      <c r="N42" s="17">
        <v>45.3</v>
      </c>
      <c r="O42" s="34">
        <f t="shared" si="3"/>
        <v>44.633333333333326</v>
      </c>
      <c r="P42" s="17">
        <v>53.9</v>
      </c>
      <c r="Q42" s="17">
        <v>59.5</v>
      </c>
      <c r="R42" s="34">
        <f t="shared" si="2"/>
        <v>56.7</v>
      </c>
      <c r="S42" s="17">
        <v>56.8</v>
      </c>
      <c r="T42" s="35">
        <v>41.2</v>
      </c>
    </row>
    <row r="43" spans="1:21" s="35" customFormat="1" x14ac:dyDescent="0.3">
      <c r="A43" s="19" t="s">
        <v>43</v>
      </c>
      <c r="B43" s="37"/>
      <c r="C43" s="17" t="s">
        <v>27</v>
      </c>
      <c r="D43" s="17">
        <v>0.8</v>
      </c>
      <c r="E43" s="17">
        <v>0.9</v>
      </c>
      <c r="F43" s="17">
        <v>0.5</v>
      </c>
      <c r="G43" s="34">
        <f>AVERAGE(C43:F43)</f>
        <v>0.73333333333333339</v>
      </c>
      <c r="H43" s="17" t="s">
        <v>27</v>
      </c>
      <c r="I43" s="17">
        <v>0.9</v>
      </c>
      <c r="J43" s="17">
        <v>3.2</v>
      </c>
      <c r="K43" s="34">
        <f t="shared" si="1"/>
        <v>2.0500000000000003</v>
      </c>
      <c r="L43" s="17">
        <v>1.3</v>
      </c>
      <c r="M43" s="17">
        <v>0.5</v>
      </c>
      <c r="N43" s="17">
        <v>0.4</v>
      </c>
      <c r="O43" s="34">
        <f t="shared" si="3"/>
        <v>0.73333333333333339</v>
      </c>
      <c r="P43" s="17">
        <v>0.1</v>
      </c>
      <c r="Q43" s="17">
        <v>0.6</v>
      </c>
      <c r="R43" s="34">
        <f t="shared" si="2"/>
        <v>0.35</v>
      </c>
      <c r="S43" s="17" t="s">
        <v>27</v>
      </c>
      <c r="T43" s="35">
        <v>0.6</v>
      </c>
    </row>
    <row r="44" spans="1:21" s="35" customFormat="1" x14ac:dyDescent="0.3">
      <c r="A44" s="19" t="s">
        <v>73</v>
      </c>
      <c r="B44" s="37"/>
      <c r="C44" s="17"/>
      <c r="D44" s="17"/>
      <c r="E44" s="17"/>
      <c r="F44" s="17"/>
      <c r="G44" s="34"/>
      <c r="H44" s="17"/>
      <c r="I44" s="17"/>
      <c r="J44" s="17">
        <v>15.7</v>
      </c>
      <c r="K44" s="34">
        <f t="shared" si="1"/>
        <v>15.7</v>
      </c>
      <c r="L44" s="17"/>
      <c r="M44" s="17"/>
      <c r="N44" s="17"/>
      <c r="O44" s="34"/>
      <c r="P44" s="17"/>
      <c r="Q44" s="17"/>
      <c r="R44" s="34"/>
      <c r="S44" s="17">
        <v>1.2</v>
      </c>
      <c r="T44" s="35">
        <v>6.7</v>
      </c>
    </row>
    <row r="45" spans="1:21" s="35" customFormat="1" x14ac:dyDescent="0.3">
      <c r="A45" s="19" t="s">
        <v>74</v>
      </c>
      <c r="B45" s="37"/>
      <c r="C45" s="17"/>
      <c r="D45" s="17"/>
      <c r="E45" s="17"/>
      <c r="F45" s="17"/>
      <c r="G45" s="34"/>
      <c r="H45" s="17"/>
      <c r="I45" s="17"/>
      <c r="J45" s="17">
        <v>13.5</v>
      </c>
      <c r="K45" s="34">
        <f t="shared" si="1"/>
        <v>13.5</v>
      </c>
      <c r="L45" s="17"/>
      <c r="M45" s="17"/>
      <c r="N45" s="17"/>
      <c r="O45" s="34"/>
      <c r="P45" s="17"/>
      <c r="Q45" s="17"/>
      <c r="R45" s="34"/>
      <c r="S45" s="17">
        <v>55.6</v>
      </c>
      <c r="T45" s="35">
        <v>34.5</v>
      </c>
    </row>
    <row r="46" spans="1:21" s="35" customFormat="1" x14ac:dyDescent="0.3">
      <c r="A46" s="19" t="s">
        <v>47</v>
      </c>
      <c r="B46" s="37"/>
      <c r="C46" s="17">
        <f>SUM(C20,C27)</f>
        <v>48.900000000000006</v>
      </c>
      <c r="D46" s="17">
        <f t="shared" ref="D46:S46" si="4">SUM(D20,D27)</f>
        <v>19.899999999999999</v>
      </c>
      <c r="E46" s="17">
        <f t="shared" si="4"/>
        <v>16.100000000000001</v>
      </c>
      <c r="F46" s="17">
        <f t="shared" si="4"/>
        <v>18.3</v>
      </c>
      <c r="G46" s="34">
        <f t="shared" si="0"/>
        <v>25.8</v>
      </c>
      <c r="H46" s="17">
        <f t="shared" ref="H46:J46" si="5">SUM(H20,H27)</f>
        <v>42.7</v>
      </c>
      <c r="I46" s="17">
        <f t="shared" si="5"/>
        <v>18.5</v>
      </c>
      <c r="J46" s="17">
        <f t="shared" si="5"/>
        <v>13.4</v>
      </c>
      <c r="K46" s="34">
        <f t="shared" si="1"/>
        <v>24.866666666666671</v>
      </c>
      <c r="L46" s="17">
        <f t="shared" si="4"/>
        <v>14.1</v>
      </c>
      <c r="M46" s="17">
        <f t="shared" si="4"/>
        <v>18.7</v>
      </c>
      <c r="N46" s="17">
        <f t="shared" si="4"/>
        <v>37.1</v>
      </c>
      <c r="O46" s="34">
        <f t="shared" si="3"/>
        <v>23.3</v>
      </c>
      <c r="P46" s="32">
        <f t="shared" ref="P46:Q46" si="6">SUM(P20,P27)</f>
        <v>46</v>
      </c>
      <c r="Q46" s="17">
        <f t="shared" si="6"/>
        <v>24.099999999999998</v>
      </c>
      <c r="R46" s="34">
        <f t="shared" si="2"/>
        <v>35.049999999999997</v>
      </c>
      <c r="S46" s="17">
        <f t="shared" si="4"/>
        <v>55.6</v>
      </c>
      <c r="T46" s="35">
        <v>34.5</v>
      </c>
    </row>
    <row r="47" spans="1:21" s="35" customFormat="1" x14ac:dyDescent="0.3">
      <c r="A47" s="19" t="s">
        <v>48</v>
      </c>
      <c r="B47" s="37"/>
      <c r="C47" s="17">
        <f>SUM(C13,C22,C24,C28,C29,C36)</f>
        <v>6.1</v>
      </c>
      <c r="D47" s="17">
        <f t="shared" ref="D47:S47" si="7">SUM(D13,D22,D24,D28,D29,D36)</f>
        <v>25.3</v>
      </c>
      <c r="E47" s="32">
        <f t="shared" si="7"/>
        <v>29</v>
      </c>
      <c r="F47" s="17">
        <f t="shared" si="7"/>
        <v>23.599999999999998</v>
      </c>
      <c r="G47" s="34">
        <f t="shared" si="0"/>
        <v>21</v>
      </c>
      <c r="H47" s="32">
        <f t="shared" ref="H47:J47" si="8">SUM(H13,H22,H24,H28,H29,H36)</f>
        <v>5.9999999999999991</v>
      </c>
      <c r="I47" s="17">
        <f t="shared" si="8"/>
        <v>43.2</v>
      </c>
      <c r="J47" s="17">
        <f t="shared" si="8"/>
        <v>15.700000000000001</v>
      </c>
      <c r="K47" s="34">
        <f t="shared" si="1"/>
        <v>21.633333333333336</v>
      </c>
      <c r="L47" s="17">
        <f t="shared" si="7"/>
        <v>32.5</v>
      </c>
      <c r="M47" s="17">
        <f t="shared" si="7"/>
        <v>20.5</v>
      </c>
      <c r="N47" s="17">
        <f t="shared" si="7"/>
        <v>8.1999999999999993</v>
      </c>
      <c r="O47" s="34">
        <f t="shared" si="3"/>
        <v>20.400000000000002</v>
      </c>
      <c r="P47" s="17">
        <f t="shared" ref="P47:Q47" si="9">SUM(P13,P22,P24,P28,P29,P36)</f>
        <v>7.8</v>
      </c>
      <c r="Q47" s="17">
        <f t="shared" si="9"/>
        <v>34.700000000000003</v>
      </c>
      <c r="R47" s="34">
        <f t="shared" si="2"/>
        <v>21.25</v>
      </c>
      <c r="S47" s="17">
        <f t="shared" si="7"/>
        <v>1.2000000000000002</v>
      </c>
      <c r="T47" s="35">
        <v>6.7</v>
      </c>
    </row>
    <row r="48" spans="1:21" s="35" customFormat="1" x14ac:dyDescent="0.3">
      <c r="A48" s="19" t="s">
        <v>56</v>
      </c>
      <c r="B48" s="37"/>
      <c r="C48" s="32">
        <f>C46/C47</f>
        <v>8.0163934426229524</v>
      </c>
      <c r="D48" s="32">
        <f t="shared" ref="D48:S48" si="10">D46/D47</f>
        <v>0.78656126482213429</v>
      </c>
      <c r="E48" s="32">
        <f t="shared" si="10"/>
        <v>0.55517241379310345</v>
      </c>
      <c r="F48" s="32">
        <f t="shared" si="10"/>
        <v>0.77542372881355948</v>
      </c>
      <c r="G48" s="34">
        <f t="shared" si="0"/>
        <v>2.5333877125129374</v>
      </c>
      <c r="H48" s="32">
        <f t="shared" ref="H48" si="11">H46/H47</f>
        <v>7.116666666666668</v>
      </c>
      <c r="I48" s="32">
        <f t="shared" ref="I48" si="12">I46/I47</f>
        <v>0.4282407407407407</v>
      </c>
      <c r="J48" s="32">
        <f t="shared" ref="J48" si="13">J46/J47</f>
        <v>0.85350318471337572</v>
      </c>
      <c r="K48" s="34">
        <f t="shared" si="1"/>
        <v>2.7994701973735947</v>
      </c>
      <c r="L48" s="32">
        <f t="shared" si="10"/>
        <v>0.43384615384615383</v>
      </c>
      <c r="M48" s="32">
        <f t="shared" si="10"/>
        <v>0.91219512195121943</v>
      </c>
      <c r="N48" s="32">
        <f t="shared" si="10"/>
        <v>4.5243902439024399</v>
      </c>
      <c r="O48" s="34">
        <f t="shared" si="3"/>
        <v>1.9568105065666044</v>
      </c>
      <c r="P48" s="32">
        <f t="shared" ref="P48" si="14">P46/P47</f>
        <v>5.8974358974358978</v>
      </c>
      <c r="Q48" s="32">
        <f t="shared" ref="Q48" si="15">Q46/Q47</f>
        <v>0.69452449567723329</v>
      </c>
      <c r="R48" s="34">
        <f t="shared" si="2"/>
        <v>3.2959801965565654</v>
      </c>
      <c r="S48" s="32">
        <f t="shared" si="10"/>
        <v>46.333333333333329</v>
      </c>
      <c r="T48" s="35">
        <v>5.14</v>
      </c>
    </row>
    <row r="50" spans="1:20" x14ac:dyDescent="0.3">
      <c r="A50" s="53" t="s">
        <v>174</v>
      </c>
      <c r="C50" s="3">
        <v>5.7</v>
      </c>
      <c r="D50" s="3">
        <v>0.6</v>
      </c>
      <c r="E50" s="3">
        <v>0.8</v>
      </c>
      <c r="F50" s="3">
        <v>0.5</v>
      </c>
      <c r="G50" s="34">
        <f t="shared" si="0"/>
        <v>1.9</v>
      </c>
      <c r="H50" s="3">
        <v>5.6</v>
      </c>
      <c r="I50" s="3">
        <v>0.2</v>
      </c>
      <c r="J50" s="3">
        <v>0.4</v>
      </c>
      <c r="K50" s="34">
        <f t="shared" si="1"/>
        <v>2.0666666666666669</v>
      </c>
      <c r="L50" s="3">
        <v>0.7</v>
      </c>
      <c r="M50" s="3">
        <v>0.9</v>
      </c>
      <c r="N50" s="3">
        <v>6.6</v>
      </c>
      <c r="O50" s="34">
        <f t="shared" si="3"/>
        <v>2.7333333333333329</v>
      </c>
      <c r="P50" s="3">
        <v>5.4</v>
      </c>
      <c r="Q50" s="3">
        <v>0.2</v>
      </c>
      <c r="R50" s="34">
        <f t="shared" si="2"/>
        <v>2.8000000000000003</v>
      </c>
      <c r="S50" s="3">
        <v>6.3</v>
      </c>
      <c r="T50" s="35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andbrugsinfo Artikelside" ma:contentTypeID="0x010100C568DB52D9D0A14D9B2FDCC96666E9F2007948130EC3DB064584E219954237AF3900242457EFB8B24247815D688C526CD44D00C26A9DBCB02B5C4DA1F017B836C045C00060750ADE2E6249BABB5C6118FC133DE800B6E1A9893ABA4670B08C14B9C53A30D300DFDD00033E6F28498F2F4F69AD32C836" ma:contentTypeVersion="99" ma:contentTypeDescription="Den primære contenttype der anvendes på Landbrugsinfo" ma:contentTypeScope="" ma:versionID="30268ccbfe6ffcf661d236a815070a3d">
  <xsd:schema xmlns:xsd="http://www.w3.org/2001/XMLSchema" xmlns:xs="http://www.w3.org/2001/XMLSchema" xmlns:p="http://schemas.microsoft.com/office/2006/metadata/properties" xmlns:ns1="http://schemas.microsoft.com/sharepoint/v3" xmlns:ns2="fc0fdba4-151c-4e55-9dcc-4c0be9bb72c9" xmlns:ns3="5aa14257-579e-4a1f-bbbb-3c8dd7393476" xmlns:ns4="303eeafb-7dff-46db-9396-e9c651f530ea" targetNamespace="http://schemas.microsoft.com/office/2006/metadata/properties" ma:root="true" ma:fieldsID="916f208cf76aba52891b1e3cd09b26c9" ns1:_="" ns2:_="" ns3:_="" ns4:_="">
    <xsd:import namespace="http://schemas.microsoft.com/sharepoint/v3"/>
    <xsd:import namespace="fc0fdba4-151c-4e55-9dcc-4c0be9bb72c9"/>
    <xsd:import namespace="5aa14257-579e-4a1f-bbbb-3c8dd7393476"/>
    <xsd:import namespace="303eeafb-7dff-46db-9396-e9c651f530ea"/>
    <xsd:element name="properties">
      <xsd:complexType>
        <xsd:sequence>
          <xsd:element name="documentManagement">
            <xsd:complexType>
              <xsd:all>
                <xsd:element ref="ns1:Comments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1:PublishingRollupImage" minOccurs="0"/>
                <xsd:element ref="ns1:Audience" minOccurs="0"/>
                <xsd:element ref="ns1:PublishingPageImage" minOccurs="0"/>
                <xsd:element ref="ns1:PublishingPageContent" minOccurs="0"/>
                <xsd:element ref="ns1:SummaryLinks" minOccurs="0"/>
                <xsd:element ref="ns1:ArticleByLine" minOccurs="0"/>
                <xsd:element ref="ns1:ArticleStartDate" minOccurs="0"/>
                <xsd:element ref="ns1:PublishingImageCaption" minOccurs="0"/>
                <xsd:element ref="ns1:HeaderStyleDefinitions" minOccurs="0"/>
                <xsd:element ref="ns2:Ansvarligafdeling" minOccurs="0"/>
                <xsd:element ref="ns3:Forfattere" minOccurs="0"/>
                <xsd:element ref="ns2:Rettighedsgruppe"/>
                <xsd:element ref="ns3:Listekode" minOccurs="0"/>
                <xsd:element ref="ns3:Nummer" minOccurs="0"/>
                <xsd:element ref="ns3:Noegleord" minOccurs="0"/>
                <xsd:element ref="ns3:Informationsserie" minOccurs="0"/>
                <xsd:element ref="ns3:Bekraeftelsesdato" minOccurs="0"/>
                <xsd:element ref="ns3:Revisionsdato" minOccurs="0"/>
                <xsd:element ref="ns2:Afsender" minOccurs="0"/>
                <xsd:element ref="ns2:Arkiveringsdato"/>
                <xsd:element ref="ns2:Ingen_x0020_besked_x0020_ved_x0020_arkivering" minOccurs="0"/>
                <xsd:element ref="ns2:HideInRollups" minOccurs="0"/>
                <xsd:element ref="ns2:IsHiddenFromRollup" minOccurs="0"/>
                <xsd:element ref="ns1:DynamicPublishingContent0" minOccurs="0"/>
                <xsd:element ref="ns1:DynamicPublishingContent1" minOccurs="0"/>
                <xsd:element ref="ns1:DynamicPublishingContent2" minOccurs="0"/>
                <xsd:element ref="ns1:DynamicPublishingContent3" minOccurs="0"/>
                <xsd:element ref="ns1:DynamicPublishingContent4" minOccurs="0"/>
                <xsd:element ref="ns1:DynamicPublishingContent5" minOccurs="0"/>
                <xsd:element ref="ns3:Sorteringsorden" minOccurs="0"/>
                <xsd:element ref="ns2:EnclosureFor" minOccurs="0"/>
                <xsd:element ref="ns2:GammelURL" minOccurs="0"/>
                <xsd:element ref="ns2:NetSkabelonValue" minOccurs="0"/>
                <xsd:element ref="ns2:Projekter" minOccurs="0"/>
                <xsd:element ref="ns2:WebInfoSubjects" minOccurs="0"/>
                <xsd:element ref="ns2:HitCount" minOccurs="0"/>
                <xsd:element ref="ns2:PermalinkID" minOccurs="0"/>
                <xsd:element ref="ns2:WebInfoMultiSelect" minOccurs="0"/>
                <xsd:element ref="ns4:_dlc_DocId" minOccurs="0"/>
                <xsd:element ref="ns4:_dlc_DocIdUrl" minOccurs="0"/>
                <xsd:element ref="ns4:_dlc_DocIdPersistId" minOccurs="0"/>
                <xsd:element ref="ns1:DynamicPublishingContent6" minOccurs="0"/>
                <xsd:element ref="ns1:DynamicPublishingContent7" minOccurs="0"/>
                <xsd:element ref="ns1:DynamicPublishingContent8" minOccurs="0"/>
                <xsd:element ref="ns1:DynamicPublishingContent9" minOccurs="0"/>
                <xsd:element ref="ns1:DynamicPublishingContent10" minOccurs="0"/>
                <xsd:element ref="ns1:DynamicPublishingContent11" minOccurs="0"/>
                <xsd:element ref="ns1:DynamicPublishingContent12" minOccurs="0"/>
                <xsd:element ref="ns1:DynamicPublishingContent13" minOccurs="0"/>
                <xsd:element ref="ns1:DynamicPublishingContent14" minOccurs="0"/>
                <xsd:element ref="ns2:TaksonomiTaxHTField0" minOccurs="0"/>
                <xsd:element ref="ns4:TaxCatchAll" minOccurs="0"/>
                <xsd:element ref="ns4:TaxCatchAllLabel" minOccurs="0"/>
                <xsd:element ref="ns2:Bevillingsgivere" minOccurs="0"/>
                <xsd:element ref="ns2:FinanceYear" minOccurs="0"/>
                <xsd:element ref="ns2:WebInfoLawCodes" minOccurs="0"/>
                <xsd:element ref="ns2:Afrapportering" minOccurs="0"/>
                <xsd:element ref="ns3:Kontaktpersoner" minOccurs="0"/>
                <xsd:element ref="ns3:Skribenter" minOccurs="0"/>
                <xsd:element ref="ns2:Projec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8" ma:displayName="Beskrivelse" ma:internalName="Comments">
      <xsd:simpleType>
        <xsd:restriction base="dms:Note">
          <xsd:maxLength value="255"/>
        </xsd:restriction>
      </xsd:simpleType>
    </xsd:element>
    <xsd:element name="PublishingStartDate" ma:index="9" nillable="true" ma:displayName="Startdato for planlægning" ma:internalName="PublishingStartDate">
      <xsd:simpleType>
        <xsd:restriction base="dms:Unknown"/>
      </xsd:simpleType>
    </xsd:element>
    <xsd:element name="PublishingExpirationDate" ma:index="10" nillable="true" ma:displayName="Slutdato for planlægning" ma:internalName="PublishingExpirationDate">
      <xsd:simpleType>
        <xsd:restriction base="dms:Unknown"/>
      </xsd:simpleType>
    </xsd:element>
    <xsd:element name="PublishingContact" ma:index="11" nillable="true" ma:displayName="Kontaktperson" ma:list="UserInfo" ma:internalName="Publishing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2" nillable="true" ma:displayName="E-mail-adresse på kontaktperson" ma:internalName="PublishingContactEmail">
      <xsd:simpleType>
        <xsd:restriction base="dms:Text">
          <xsd:maxLength value="255"/>
        </xsd:restriction>
      </xsd:simpleType>
    </xsd:element>
    <xsd:element name="PublishingContactName" ma:index="13" nillable="true" ma:displayName="Navn på kontaktperson" ma:internalName="PublishingContactName">
      <xsd:simpleType>
        <xsd:restriction base="dms:Text">
          <xsd:maxLength value="255"/>
        </xsd:restriction>
      </xsd:simpleType>
    </xsd:element>
    <xsd:element name="PublishingContactPicture" ma:index="14" nillable="true" ma:displayName="Billede af kontaktperson" ma:format="Image" ma:internalName="PublishingContact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PageLayout" ma:index="15" nillable="true" ma:displayName="Sidelayout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16" nillable="true" ma:displayName="Variationsgruppe-id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17" nillable="true" ma:displayName="Relationshyperlink for variation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8" nillable="true" ma:displayName="Opløftningsbillede" ma:internalName="PublishingRollupImage">
      <xsd:simpleType>
        <xsd:restriction base="dms:Unknown"/>
      </xsd:simpleType>
    </xsd:element>
    <xsd:element name="Audience" ma:index="19" nillable="true" ma:displayName="Målgrupper" ma:description="" ma:internalName="Audience">
      <xsd:simpleType>
        <xsd:restriction base="dms:Unknown"/>
      </xsd:simpleType>
    </xsd:element>
    <xsd:element name="PublishingPageImage" ma:index="20" nillable="true" ma:displayName="Sidebillede" ma:internalName="PublishingPageImage">
      <xsd:simpleType>
        <xsd:restriction base="dms:Unknown"/>
      </xsd:simpleType>
    </xsd:element>
    <xsd:element name="PublishingPageContent" ma:index="21" nillable="true" ma:displayName="Sideindhold" ma:internalName="PublishingPageContent">
      <xsd:simpleType>
        <xsd:restriction base="dms:Unknown"/>
      </xsd:simpleType>
    </xsd:element>
    <xsd:element name="SummaryLinks" ma:index="22" nillable="true" ma:displayName="Oversigtshyperlinks" ma:internalName="SummaryLinks">
      <xsd:simpleType>
        <xsd:restriction base="dms:Unknown"/>
      </xsd:simpleType>
    </xsd:element>
    <xsd:element name="ArticleByLine" ma:index="23" nillable="true" ma:displayName="Forfatterlinje" ma:internalName="ArticleByLine">
      <xsd:simpleType>
        <xsd:restriction base="dms:Text">
          <xsd:maxLength value="255"/>
        </xsd:restriction>
      </xsd:simpleType>
    </xsd:element>
    <xsd:element name="ArticleStartDate" ma:index="24" nillable="true" ma:displayName="Artikeldato" ma:format="DateOnly" ma:internalName="ArticleStartDate">
      <xsd:simpleType>
        <xsd:restriction base="dms:DateTime"/>
      </xsd:simpleType>
    </xsd:element>
    <xsd:element name="PublishingImageCaption" ma:index="25" nillable="true" ma:displayName="Billedtekst" ma:internalName="PublishingImageCaption">
      <xsd:simpleType>
        <xsd:restriction base="dms:Unknown"/>
      </xsd:simpleType>
    </xsd:element>
    <xsd:element name="HeaderStyleDefinitions" ma:index="26" nillable="true" ma:displayName="Typografidefinitioner" ma:hidden="true" ma:internalName="HeaderStyleDefinitions">
      <xsd:simpleType>
        <xsd:restriction base="dms:Unknown"/>
      </xsd:simpleType>
    </xsd:element>
    <xsd:element name="DynamicPublishingContent0" ma:index="41" nillable="true" ma:displayName="Dynamisk sideindhold (1)" ma:hidden="true" ma:internalName="DynamicPublishingContent0">
      <xsd:simpleType>
        <xsd:restriction base="dms:Unknown"/>
      </xsd:simpleType>
    </xsd:element>
    <xsd:element name="DynamicPublishingContent1" ma:index="42" nillable="true" ma:displayName="Dynamisk sideindhold (2)" ma:hidden="true" ma:internalName="DynamicPublishingContent1">
      <xsd:simpleType>
        <xsd:restriction base="dms:Unknown"/>
      </xsd:simpleType>
    </xsd:element>
    <xsd:element name="DynamicPublishingContent2" ma:index="43" nillable="true" ma:displayName="Dynamisk sideindhold (3)" ma:hidden="true" ma:internalName="DynamicPublishingContent2">
      <xsd:simpleType>
        <xsd:restriction base="dms:Unknown"/>
      </xsd:simpleType>
    </xsd:element>
    <xsd:element name="DynamicPublishingContent3" ma:index="44" nillable="true" ma:displayName="Dynamisk sideindhold (4)" ma:hidden="true" ma:internalName="DynamicPublishingContent3">
      <xsd:simpleType>
        <xsd:restriction base="dms:Unknown"/>
      </xsd:simpleType>
    </xsd:element>
    <xsd:element name="DynamicPublishingContent4" ma:index="45" nillable="true" ma:displayName="Dynamisk sideindhold (5)" ma:hidden="true" ma:internalName="DynamicPublishingContent4">
      <xsd:simpleType>
        <xsd:restriction base="dms:Unknown"/>
      </xsd:simpleType>
    </xsd:element>
    <xsd:element name="DynamicPublishingContent5" ma:index="46" nillable="true" ma:displayName="Dynamisk sideindhold (6)" ma:hidden="true" ma:internalName="DynamicPublishingContent5">
      <xsd:simpleType>
        <xsd:restriction base="dms:Unknown"/>
      </xsd:simpleType>
    </xsd:element>
    <xsd:element name="DynamicPublishingContent6" ma:index="59" nillable="true" ma:displayName="Dynamisk sideindhold (7)" ma:hidden="true" ma:internalName="DynamicPublishingContent6">
      <xsd:simpleType>
        <xsd:restriction base="dms:Unknown"/>
      </xsd:simpleType>
    </xsd:element>
    <xsd:element name="DynamicPublishingContent7" ma:index="60" nillable="true" ma:displayName="Dynamisk sideindhold (8)" ma:hidden="true" ma:internalName="DynamicPublishingContent7">
      <xsd:simpleType>
        <xsd:restriction base="dms:Unknown"/>
      </xsd:simpleType>
    </xsd:element>
    <xsd:element name="DynamicPublishingContent8" ma:index="61" nillable="true" ma:displayName="Dynamisk sideindhold (9)" ma:hidden="true" ma:internalName="DynamicPublishingContent8">
      <xsd:simpleType>
        <xsd:restriction base="dms:Unknown"/>
      </xsd:simpleType>
    </xsd:element>
    <xsd:element name="DynamicPublishingContent9" ma:index="62" nillable="true" ma:displayName="Dynamisk sideindhold (10)" ma:hidden="true" ma:internalName="DynamicPublishingContent9">
      <xsd:simpleType>
        <xsd:restriction base="dms:Unknown"/>
      </xsd:simpleType>
    </xsd:element>
    <xsd:element name="DynamicPublishingContent10" ma:index="63" nillable="true" ma:displayName="Dynamisk sideindhold (11)" ma:hidden="true" ma:internalName="DynamicPublishingContent10">
      <xsd:simpleType>
        <xsd:restriction base="dms:Unknown"/>
      </xsd:simpleType>
    </xsd:element>
    <xsd:element name="DynamicPublishingContent11" ma:index="64" nillable="true" ma:displayName="Dynamisk sideindhold (12)" ma:hidden="true" ma:internalName="DynamicPublishingContent11">
      <xsd:simpleType>
        <xsd:restriction base="dms:Unknown"/>
      </xsd:simpleType>
    </xsd:element>
    <xsd:element name="DynamicPublishingContent12" ma:index="65" nillable="true" ma:displayName="Dynamisk sideindhold (13)" ma:hidden="true" ma:internalName="DynamicPublishingContent12">
      <xsd:simpleType>
        <xsd:restriction base="dms:Unknown"/>
      </xsd:simpleType>
    </xsd:element>
    <xsd:element name="DynamicPublishingContent13" ma:index="66" nillable="true" ma:displayName="Dynamisk sideindhold (14)" ma:hidden="true" ma:internalName="DynamicPublishingContent13">
      <xsd:simpleType>
        <xsd:restriction base="dms:Unknown"/>
      </xsd:simpleType>
    </xsd:element>
    <xsd:element name="DynamicPublishingContent14" ma:index="67" nillable="true" ma:displayName="Dynamisk sideindhold (15)" ma:hidden="true" ma:internalName="DynamicPublishingContent14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0fdba4-151c-4e55-9dcc-4c0be9bb72c9" elementFormDefault="qualified">
    <xsd:import namespace="http://schemas.microsoft.com/office/2006/documentManagement/types"/>
    <xsd:import namespace="http://schemas.microsoft.com/office/infopath/2007/PartnerControls"/>
    <xsd:element name="Ansvarligafdeling" ma:index="27" nillable="true" ma:displayName="Ansvarlig afdeling" ma:list="{2b5a13a3-256c-433f-bc8b-bde4d05df095}" ma:internalName="Ansvarligafdeling" ma:showField="Title" ma:web="303eeafb-7dff-46db-9396-e9c651f530ea">
      <xsd:simpleType>
        <xsd:restriction base="dms:Lookup"/>
      </xsd:simpleType>
    </xsd:element>
    <xsd:element name="Rettighedsgruppe" ma:index="29" ma:displayName="Rettighedsgruppe" ma:default="2;#Basis" ma:list="{cd861654-9942-42cc-b4e8-22e2eb33fafe}" ma:internalName="Rettighedsgruppe" ma:readOnly="false" ma:showField="Title" ma:web="303eeafb-7dff-46db-9396-e9c651f530ea">
      <xsd:simpleType>
        <xsd:restriction base="dms:Lookup"/>
      </xsd:simpleType>
    </xsd:element>
    <xsd:element name="Afsender" ma:index="36" nillable="true" ma:displayName="Afsender" ma:default="2;#Landscentret" ma:list="{b497b606-9a6f-4593-a3de-acb9bcbea154}" ma:internalName="Afsender" ma:showField="LinkTitleNoMenu" ma:web="303eeafb-7dff-46db-9396-e9c651f530ea">
      <xsd:simpleType>
        <xsd:restriction base="dms:Lookup"/>
      </xsd:simpleType>
    </xsd:element>
    <xsd:element name="Arkiveringsdato" ma:index="37" ma:displayName="Arkiveringsdato" ma:format="DateOnly" ma:internalName="Arkiveringsdato">
      <xsd:simpleType>
        <xsd:restriction base="dms:DateTime"/>
      </xsd:simpleType>
    </xsd:element>
    <xsd:element name="Ingen_x0020_besked_x0020_ved_x0020_arkivering" ma:index="38" nillable="true" ma:displayName="Ingen besked ved arkivering" ma:default="0" ma:description="Klik her, for ikke at modtage en besked, når dokumentet når sin udløbsdato" ma:internalName="Ingen_x0020_besked_x0020_ved_x0020_arkivering">
      <xsd:simpleType>
        <xsd:restriction base="dms:Boolean"/>
      </xsd:simpleType>
    </xsd:element>
    <xsd:element name="HideInRollups" ma:index="39" nillable="true" ma:displayName="Skjul i artikellister" ma:default="0" ma:description="Klik her for at skjule siden i artikellister" ma:internalName="HideInRollups">
      <xsd:simpleType>
        <xsd:restriction base="dms:Boolean"/>
      </xsd:simpleType>
    </xsd:element>
    <xsd:element name="IsHiddenFromRollup" ma:index="40" nillable="true" ma:displayName="Skjult i artikellister (system)" ma:decimals="0" ma:default="0" ma:description="Understøtter infrastrukturen" ma:internalName="IsHiddenFromRollup">
      <xsd:simpleType>
        <xsd:restriction base="dms:Number"/>
      </xsd:simpleType>
    </xsd:element>
    <xsd:element name="EnclosureFor" ma:index="48" nillable="true" ma:displayName="Bilag til" ma:description="Peger på bilagets moderdokument" ma:internalName="EnclosureFo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GammelURL" ma:index="49" nillable="true" ma:displayName="Gammel URL" ma:description="Tidligere placering på landbrugsinfo" ma:internalName="GammelURL">
      <xsd:simpleType>
        <xsd:restriction base="dms:Text">
          <xsd:maxLength value="255"/>
        </xsd:restriction>
      </xsd:simpleType>
    </xsd:element>
    <xsd:element name="NetSkabelonValue" ma:index="50" nillable="true" ma:displayName="NetSkabelon værdier" ma:internalName="NetSkabelonValue">
      <xsd:simpleType>
        <xsd:restriction base="dms:Text">
          <xsd:maxLength value="255"/>
        </xsd:restriction>
      </xsd:simpleType>
    </xsd:element>
    <xsd:element name="Projekter" ma:index="51" nillable="true" ma:displayName="Projekter" ma:list="{ecf07d35-95fb-4bda-ad72-e46544058ec2}" ma:internalName="Projekter" ma:showField="LinkTitleNoMenu" ma:web="303eeafb-7dff-46db-9396-e9c651f530ea">
      <xsd:simpleType>
        <xsd:restriction base="dms:Unknown"/>
      </xsd:simpleType>
    </xsd:element>
    <xsd:element name="WebInfoSubjects" ma:index="52" nillable="true" ma:displayName="Emneord" ma:description="Knyt emneord til din artikel. Benyttes primært til nyhedsbreve." ma:list="{c1fcffa3-db61-496d-89f0-dea25d970c75}" ma:internalName="WebInfoSubjects" ma:showField="LinkTitleNoMenu" ma:web="303eeafb-7dff-46db-9396-e9c651f530ea">
      <xsd:simpleType>
        <xsd:restriction base="dms:Unknown"/>
      </xsd:simpleType>
    </xsd:element>
    <xsd:element name="HitCount" ma:index="53" nillable="true" ma:displayName="HitCount (system)" ma:decimals="0" ma:default="0" ma:description="Antal gange et dokument er set af en bruger" ma:internalName="HitCount" ma:readOnly="false">
      <xsd:simpleType>
        <xsd:restriction base="dms:Number"/>
      </xsd:simpleType>
    </xsd:element>
    <xsd:element name="PermalinkID" ma:index="54" nillable="true" ma:displayName="Permalink ID" ma:description="Unik ID for artiklen som kan benyttes til permalink" ma:hidden="true" ma:internalName="PermalinkID" ma:readOnly="false">
      <xsd:simpleType>
        <xsd:restriction base="dms:Text">
          <xsd:maxLength value="255"/>
        </xsd:restriction>
      </xsd:simpleType>
    </xsd:element>
    <xsd:element name="WebInfoMultiSelect" ma:index="55" nillable="true" ma:displayName="Tilvalg" ma:description="Mulighed for et antal tilvalg gemt i et samlet felt." ma:internalName="WebInfoMultiSelect">
      <xsd:simpleType>
        <xsd:restriction base="dms:Unknown"/>
      </xsd:simpleType>
    </xsd:element>
    <xsd:element name="TaksonomiTaxHTField0" ma:index="68" nillable="true" ma:taxonomy="true" ma:internalName="TaksonomiTaxHTField0" ma:taxonomyFieldName="Taksonomi" ma:displayName="Taksonomi" ma:fieldId="{6e43b4ee-656e-4e6d-875c-6c0fe73b7faf}" ma:taxonomyMulti="true" ma:sspId="2476898c-5e7e-458a-8d26-e528e2e6d5ce" ma:termSetId="65f14c63-6b42-47e9-9739-973b2f9a43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villingsgivere" ma:index="72" nillable="true" ma:displayName="Bevillingsgivere" ma:list="9ccd692b-b01f-4300-9d4e-b4fb85c2c995" ma:internalName="Bevillingsgivere" ma:showField="LinkTitleNoMenu" ma:web="303eeafb-7dff-46db-9396-e9c651f530ea">
      <xsd:simpleType>
        <xsd:restriction base="dms:Unknown"/>
      </xsd:simpleType>
    </xsd:element>
    <xsd:element name="FinanceYear" ma:index="73" nillable="true" ma:displayName="Bevillingsår" ma:decimals="0" ma:internalName="FinanceYear">
      <xsd:simpleType>
        <xsd:restriction base="dms:Number"/>
      </xsd:simpleType>
    </xsd:element>
    <xsd:element name="WebInfoLawCodes" ma:index="74" nillable="true" ma:displayName="Lovkoder" ma:description="Knyt lovkoder til din artikel." ma:list="{908f6eb6-a66b-478a-a99e-d2541dc092be}" ma:internalName="WebInfoLawCodes" ma:showField="LinkTitleNoMenu" ma:web="303eeafb-7dff-46db-9396-e9c651f530ea">
      <xsd:simpleType>
        <xsd:restriction base="dms:Unknown"/>
      </xsd:simpleType>
    </xsd:element>
    <xsd:element name="Afrapportering" ma:index="75" nillable="true" ma:displayName="Afrapportering" ma:list="{126d356a-4f5c-4bbb-91a6-e07af1934e19}" ma:internalName="Afrapportering" ma:showField="LinkTitleNoMenu" ma:web="303eeafb-7dff-46db-9396-e9c651f530ea">
      <xsd:simpleType>
        <xsd:restriction base="dms:Unknown"/>
      </xsd:simpleType>
    </xsd:element>
    <xsd:element name="ProjectID" ma:index="78" nillable="true" ma:displayName="ProjectID (system)" ma:internalName="Project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14257-579e-4a1f-bbbb-3c8dd7393476" elementFormDefault="qualified">
    <xsd:import namespace="http://schemas.microsoft.com/office/2006/documentManagement/types"/>
    <xsd:import namespace="http://schemas.microsoft.com/office/infopath/2007/PartnerControls"/>
    <xsd:element name="Forfattere" ma:index="28" nillable="true" ma:displayName="Forfattere" ma:list="UserInfo" ma:SharePointGroup="0" ma:internalName="Forfatter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stekode" ma:index="30" nillable="true" ma:displayName="Listekode" ma:internalName="Listekode">
      <xsd:simpleType>
        <xsd:restriction base="dms:Text">
          <xsd:maxLength value="255"/>
        </xsd:restriction>
      </xsd:simpleType>
    </xsd:element>
    <xsd:element name="Nummer" ma:index="31" nillable="true" ma:displayName="Nummer" ma:internalName="Nummer">
      <xsd:simpleType>
        <xsd:restriction base="dms:Text">
          <xsd:maxLength value="255"/>
        </xsd:restriction>
      </xsd:simpleType>
    </xsd:element>
    <xsd:element name="Noegleord" ma:index="32" nillable="true" ma:displayName="Nøgleord" ma:internalName="Noegleord">
      <xsd:simpleType>
        <xsd:restriction base="dms:Text">
          <xsd:maxLength value="255"/>
        </xsd:restriction>
      </xsd:simpleType>
    </xsd:element>
    <xsd:element name="Informationsserie" ma:index="33" nillable="true" ma:displayName="Historisk informationsserie" ma:internalName="Informationsserie">
      <xsd:simpleType>
        <xsd:restriction base="dms:Text">
          <xsd:maxLength value="255"/>
        </xsd:restriction>
      </xsd:simpleType>
    </xsd:element>
    <xsd:element name="Bekraeftelsesdato" ma:index="34" nillable="true" ma:displayName="Bekræftelsesdato" ma:format="DateTime" ma:internalName="Bekraeftelsesdato">
      <xsd:simpleType>
        <xsd:restriction base="dms:DateTime"/>
      </xsd:simpleType>
    </xsd:element>
    <xsd:element name="Revisionsdato" ma:index="35" nillable="true" ma:displayName="Revisionsdato" ma:format="DateTime" ma:internalName="Revisionsdato">
      <xsd:simpleType>
        <xsd:restriction base="dms:DateTime"/>
      </xsd:simpleType>
    </xsd:element>
    <xsd:element name="Sorteringsorden" ma:index="47" nillable="true" ma:displayName="Sorteringsorden" ma:decimals="0" ma:internalName="Sorteringsorden">
      <xsd:simpleType>
        <xsd:restriction base="dms:Number"/>
      </xsd:simpleType>
    </xsd:element>
    <xsd:element name="Kontaktpersoner" ma:index="76" nillable="true" ma:displayName="Kontaktpersoner" ma:list="UserInfo" ma:SharePointGroup="0" ma:internalName="Kontaktpersoner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kribenter" ma:index="77" nillable="true" ma:displayName="Skribenter" ma:list="UserInfo" ma:SharePointGroup="0" ma:internalName="Skribenter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eeafb-7dff-46db-9396-e9c651f530ea" elementFormDefault="qualified">
    <xsd:import namespace="http://schemas.microsoft.com/office/2006/documentManagement/types"/>
    <xsd:import namespace="http://schemas.microsoft.com/office/infopath/2007/PartnerControls"/>
    <xsd:element name="_dlc_DocId" ma:index="56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57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69" nillable="true" ma:displayName="Taxonomy Catch All Column" ma:description="" ma:hidden="true" ma:list="{00a11604-cdb1-438d-8b4c-a208f6918db7}" ma:internalName="TaxCatchAll" ma:showField="CatchAllData" ma:web="303eeafb-7dff-46db-9396-e9c651f530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0" nillable="true" ma:displayName="Taxonomy Catch All Column1" ma:description="" ma:hidden="true" ma:list="{00a11604-cdb1-438d-8b4c-a208f6918db7}" ma:internalName="TaxCatchAllLabel" ma:readOnly="true" ma:showField="CatchAllDataLabel" ma:web="303eeafb-7dff-46db-9396-e9c651f530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Set Item Permission, based on rettighedsgruppe</Name>
    <Synchronization>Asynchronous</Synchronization>
    <Type>10001</Type>
    <SequenceNumber>1010</SequenceNumber>
    <Assembly>DAAS.WebInfo.Common, Version=1.0.0.0, Culture=neutral, PublicKeyToken=f192aeb827ef4bcc</Assembly>
    <Class>DAAS.WebInfo.Common.EventReceivers.RightsGroupItemEventReceiver</Class>
    <Data/>
    <Filter/>
  </Receiver>
  <Receiver>
    <Name>Set Item Permission, based on rettighedsgruppe</Name>
    <Synchronization>Asynchronous</Synchronization>
    <Type>10002</Type>
    <SequenceNumber>1010</SequenceNumber>
    <Assembly>DAAS.WebInfo.Common, Version=1.0.0.0, Culture=neutral, PublicKeyToken=f192aeb827ef4bcc</Assembly>
    <Class>DAAS.WebInfo.Common.EventReceivers.RightsGroupItemEventReceiver</Class>
    <Data/>
    <Filter/>
  </Receiver>
  <Receiver>
    <Name>WebInfo Content Page Event</Name>
    <Synchronization>Synchronous</Synchronization>
    <Type>1</Type>
    <SequenceNumber>1030</SequenceNumber>
    <Assembly>DAAS.WebInfo.Common, Version=1.0.0.0, Culture=neutral, PublicKeyToken=f192aeb827ef4bcc</Assembly>
    <Class>DAAS.WebInfo.Common.EventReceivers.WebInfoContentPageEventReceiver</Class>
    <Data/>
    <Filter/>
  </Receiver>
  <Receiver>
    <Name>WebInfo Content Page Event</Name>
    <Synchronization>Synchronous</Synchronization>
    <Type>2</Type>
    <SequenceNumber>1030</SequenceNumber>
    <Assembly>DAAS.WebInfo.Common, Version=1.0.0.0, Culture=neutral, PublicKeyToken=f192aeb827ef4bcc</Assembly>
    <Class>DAAS.WebInfo.Common.EventReceivers.WebInfoContentPageEventReceiver</Class>
    <Data/>
    <Filter/>
  </Receiver>
  <Receiver>
    <Name>WebInfo Content Page Event</Name>
    <Synchronization>Asynchronous</Synchronization>
    <Type>10002</Type>
    <SequenceNumber>1030</SequenceNumber>
    <Assembly>DAAS.WebInfo.Common, Version=1.0.0.0, Culture=neutral, PublicKeyToken=f192aeb827ef4bcc</Assembly>
    <Class>DAAS.WebInfo.Common.EventReceivers.WebInfoContentPageEventReceiver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ynamicPublishingContent11 xmlns="http://schemas.microsoft.com/sharepoint/v3" xsi:nil="true"/>
    <DynamicPublishingContent14 xmlns="http://schemas.microsoft.com/sharepoint/v3" xsi:nil="true"/>
    <PublishingRollupImage xmlns="http://schemas.microsoft.com/sharepoint/v3" xsi:nil="true"/>
    <Revisionsdato xmlns="5aa14257-579e-4a1f-bbbb-3c8dd7393476">2018-01-29T09:31:00+00:00</Revisionsdato>
    <DynamicPublishingContent5 xmlns="http://schemas.microsoft.com/sharepoint/v3" xsi:nil="true"/>
    <DynamicPublishingContent12 xmlns="http://schemas.microsoft.com/sharepoint/v3" xsi:nil="true"/>
    <PublishingContactEmail xmlns="http://schemas.microsoft.com/sharepoint/v3" xsi:nil="true"/>
    <HeaderStyleDefinitions xmlns="http://schemas.microsoft.com/sharepoint/v3" xsi:nil="true"/>
    <DynamicPublishingContent4 xmlns="http://schemas.microsoft.com/sharepoint/v3" xsi:nil="true"/>
    <Skribenter xmlns="5aa14257-579e-4a1f-bbbb-3c8dd7393476">
      <UserInfo>
        <DisplayName/>
        <AccountId xsi:nil="true"/>
        <AccountType/>
      </UserInfo>
    </Skribenter>
    <PublishingVariationRelationshipLinkFieldID xmlns="http://schemas.microsoft.com/sharepoint/v3">
      <Url xsi:nil="true"/>
      <Description xsi:nil="true"/>
    </PublishingVariationRelationshipLinkFieldID>
    <PublishingPageContent xmlns="http://schemas.microsoft.com/sharepoint/v3" xsi:nil="true"/>
    <DynamicPublishingContent7 xmlns="http://schemas.microsoft.com/sharepoint/v3" xsi:nil="true"/>
    <DynamicPublishingContent6 xmlns="http://schemas.microsoft.com/sharepoint/v3" xsi:nil="true"/>
    <Bekraeftelsesdato xmlns="5aa14257-579e-4a1f-bbbb-3c8dd7393476">2018-01-29T09:31:00+00:00</Bekraeftelsesdato>
    <DynamicPublishingContent1 xmlns="http://schemas.microsoft.com/sharepoint/v3" xsi:nil="true"/>
    <DynamicPublishingContent13 xmlns="http://schemas.microsoft.com/sharepoint/v3" xsi:nil="true"/>
    <PublishingVariationGroupID xmlns="http://schemas.microsoft.com/sharepoint/v3" xsi:nil="true"/>
    <ArticleStartDate xmlns="http://schemas.microsoft.com/sharepoint/v3">2018-01-29T09:33:29+00:00</ArticleStartDate>
    <Listekode xmlns="5aa14257-579e-4a1f-bbbb-3c8dd7393476" xsi:nil="true"/>
    <DynamicPublishingContent0 xmlns="http://schemas.microsoft.com/sharepoint/v3" xsi:nil="true"/>
    <ArticleByLine xmlns="http://schemas.microsoft.com/sharepoint/v3" xsi:nil="true"/>
    <PublishingImageCaption xmlns="http://schemas.microsoft.com/sharepoint/v3" xsi:nil="true"/>
    <Forfattere xmlns="5aa14257-579e-4a1f-bbbb-3c8dd7393476">
      <UserInfo>
        <DisplayName>i:0e.t|dlbr idp|lcnfj@prod.dli</DisplayName>
        <AccountId>16087</AccountId>
        <AccountType/>
      </UserInfo>
    </Forfattere>
    <DynamicPublishingContent3 xmlns="http://schemas.microsoft.com/sharepoint/v3" xsi:nil="true"/>
    <Sorteringsorden xmlns="5aa14257-579e-4a1f-bbbb-3c8dd7393476" xsi:nil="true"/>
    <Audience xmlns="http://schemas.microsoft.com/sharepoint/v3" xsi:nil="true"/>
    <PublishingPageImage xmlns="http://schemas.microsoft.com/sharepoint/v3" xsi:nil="true"/>
    <DynamicPublishingContent2 xmlns="http://schemas.microsoft.com/sharepoint/v3" xsi:nil="true"/>
    <SummaryLinks xmlns="http://schemas.microsoft.com/sharepoint/v3">&lt;div title="_schemaversion" id="_3"&gt;
  &lt;div title="_view"&gt;
    &lt;span title="_columns"&gt;1&lt;/span&gt;
    &lt;span title="_linkstyle"&gt;&lt;/span&gt;
    &lt;span title="_groupstyle"&gt;&lt;/span&gt;
  &lt;/div&gt;
&lt;/div&gt;</SummaryLinks>
    <PublishingExpirationDate xmlns="http://schemas.microsoft.com/sharepoint/v3" xsi:nil="true"/>
    <PublishingContactPicture xmlns="http://schemas.microsoft.com/sharepoint/v3">
      <Url xsi:nil="true"/>
      <Description xsi:nil="true"/>
    </PublishingContactPicture>
    <Informationsserie xmlns="5aa14257-579e-4a1f-bbbb-3c8dd7393476" xsi:nil="true"/>
    <PublishingStartDate xmlns="http://schemas.microsoft.com/sharepoint/v3" xsi:nil="true"/>
    <Kontaktpersoner xmlns="5aa14257-579e-4a1f-bbbb-3c8dd7393476">
      <UserInfo>
        <DisplayName/>
        <AccountId xsi:nil="true"/>
        <AccountType/>
      </UserInfo>
    </Kontaktpersoner>
    <DynamicPublishingContent9 xmlns="http://schemas.microsoft.com/sharepoint/v3" xsi:nil="true"/>
    <DynamicPublishingContent10 xmlns="http://schemas.microsoft.com/sharepoint/v3" xsi:nil="true"/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Noegleord xmlns="5aa14257-579e-4a1f-bbbb-3c8dd7393476" xsi:nil="true"/>
    <DynamicPublishingContent8 xmlns="http://schemas.microsoft.com/sharepoint/v3" xsi:nil="true"/>
    <TaxCatchAll xmlns="303eeafb-7dff-46db-9396-e9c651f530ea"/>
    <Comments xmlns="http://schemas.microsoft.com/sharepoint/v3">Excelark med indsamlede data i projektet.</Comments>
    <Nummer xmlns="5aa14257-579e-4a1f-bbbb-3c8dd7393476" xsi:nil="true"/>
    <_dlc_DocId xmlns="303eeafb-7dff-46db-9396-e9c651f530ea">LBINFO-1539357876-3989</_dlc_DocId>
    <_dlc_DocIdUrl xmlns="303eeafb-7dff-46db-9396-e9c651f530ea">
      <Url>https://sp.landbrugsinfo.dk/Afrapportering/innovation/2017/_layouts/DocIdRedir.aspx?ID=LBINFO-1539357876-3989</Url>
      <Description>LBINFO-1539357876-3989</Description>
    </_dlc_DocIdUrl>
    <IsHiddenFromRollup xmlns="fc0fdba4-151c-4e55-9dcc-4c0be9bb72c9">0</IsHiddenFromRollup>
    <Arkiveringsdato xmlns="fc0fdba4-151c-4e55-9dcc-4c0be9bb72c9">2099-12-31T23:00:00+00:00</Arkiveringsdato>
    <HideInRollups xmlns="fc0fdba4-151c-4e55-9dcc-4c0be9bb72c9">false</HideInRollups>
    <PermalinkID xmlns="fc0fdba4-151c-4e55-9dcc-4c0be9bb72c9">7a210316-0cb5-4aac-ae1b-b2ec97b01c3f</PermalinkID>
    <WebInfoLawCodes xmlns="fc0fdba4-151c-4e55-9dcc-4c0be9bb72c9" xsi:nil="true"/>
    <WebInfoSubjects xmlns="fc0fdba4-151c-4e55-9dcc-4c0be9bb72c9">24;#Økologi</WebInfoSubjects>
    <GammelURL xmlns="fc0fdba4-151c-4e55-9dcc-4c0be9bb72c9" xsi:nil="true"/>
    <ProjectID xmlns="fc0fdba4-151c-4e55-9dcc-4c0be9bb72c9">X360X</ProjectID>
    <Rettighedsgruppe xmlns="fc0fdba4-151c-4e55-9dcc-4c0be9bb72c9">1</Rettighedsgruppe>
    <Afsender xmlns="fc0fdba4-151c-4e55-9dcc-4c0be9bb72c9">2</Afsender>
    <Ingen_x0020_besked_x0020_ved_x0020_arkivering xmlns="fc0fdba4-151c-4e55-9dcc-4c0be9bb72c9">false</Ingen_x0020_besked_x0020_ved_x0020_arkivering>
    <WebInfoMultiSelect xmlns="fc0fdba4-151c-4e55-9dcc-4c0be9bb72c9" xsi:nil="true"/>
    <EnclosureFor xmlns="fc0fdba4-151c-4e55-9dcc-4c0be9bb72c9">
      <Url xsi:nil="true"/>
      <Description xsi:nil="true"/>
    </EnclosureFor>
    <HitCount xmlns="fc0fdba4-151c-4e55-9dcc-4c0be9bb72c9">0</HitCount>
    <Bevillingsgivere xmlns="fc0fdba4-151c-4e55-9dcc-4c0be9bb72c9" xsi:nil="true"/>
    <Projekter xmlns="fc0fdba4-151c-4e55-9dcc-4c0be9bb72c9" xsi:nil="true"/>
    <TaksonomiTaxHTField0 xmlns="fc0fdba4-151c-4e55-9dcc-4c0be9bb72c9">
      <Terms xmlns="http://schemas.microsoft.com/office/infopath/2007/PartnerControls"/>
    </TaksonomiTaxHTField0>
    <NetSkabelonValue xmlns="fc0fdba4-151c-4e55-9dcc-4c0be9bb72c9" xsi:nil="true"/>
    <FinanceYear xmlns="fc0fdba4-151c-4e55-9dcc-4c0be9bb72c9" xsi:nil="true"/>
    <Ansvarligafdeling xmlns="fc0fdba4-151c-4e55-9dcc-4c0be9bb72c9">37</Ansvarligafdeling>
    <Afrapportering xmlns="fc0fdba4-151c-4e55-9dcc-4c0be9bb72c9">360;#Græsmarksurters betydning for ægkvaliteten</Afrapportering>
  </documentManagement>
</p:properties>
</file>

<file path=customXml/itemProps1.xml><?xml version="1.0" encoding="utf-8"?>
<ds:datastoreItem xmlns:ds="http://schemas.openxmlformats.org/officeDocument/2006/customXml" ds:itemID="{DE6FA683-8899-4B42-87C0-89C334E48303}"/>
</file>

<file path=customXml/itemProps2.xml><?xml version="1.0" encoding="utf-8"?>
<ds:datastoreItem xmlns:ds="http://schemas.openxmlformats.org/officeDocument/2006/customXml" ds:itemID="{93DB2859-9BC1-4002-95CF-885409BE08CA}"/>
</file>

<file path=customXml/itemProps3.xml><?xml version="1.0" encoding="utf-8"?>
<ds:datastoreItem xmlns:ds="http://schemas.openxmlformats.org/officeDocument/2006/customXml" ds:itemID="{CA52759D-CA2A-4495-9170-E2F62BDAC134}"/>
</file>

<file path=customXml/itemProps4.xml><?xml version="1.0" encoding="utf-8"?>
<ds:datastoreItem xmlns:ds="http://schemas.openxmlformats.org/officeDocument/2006/customXml" ds:itemID="{1FD55FD0-D27A-4659-BBDA-F95198053B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FA overview</vt:lpstr>
      <vt:lpstr>All FA data</vt:lpstr>
      <vt:lpstr>Egg data</vt:lpstr>
      <vt:lpstr>Feed data</vt:lpstr>
    </vt:vector>
  </TitlesOfParts>
  <Company>Landbrug &amp; Fødevarer - Økologi Innovation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Græsmarksurter og ægkvalitet</dc:title>
  <dc:creator>Amanda Duncan</dc:creator>
  <cp:lastModifiedBy>Linda Rosager Duve</cp:lastModifiedBy>
  <dcterms:created xsi:type="dcterms:W3CDTF">2017-10-27T09:08:17Z</dcterms:created>
  <dcterms:modified xsi:type="dcterms:W3CDTF">2018-01-29T09:29:48Z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0x010100C568DB52D9D0A14D9B2FDCC96666E9F2007948130EC3DB064584E219954237AF3900242457EFB8B24247815D688C526CD44D00C26A9DBCB02B5C4DA1F017B836C045C00060750ADE2E6249BABB5C6118FC133DE800B6E1A9893ABA4670B08C14B9C53A30D300DFDD00033E6F28498F2F4F69AD32C836</vt:lpwstr>
  </property>
  <property fmtid="{D5CDD505-2E9C-101B-9397-08002B2CF9AE}" pid="3" name="_dlc_DocIdItemGuid">
    <vt:lpwstr>3b7e36d2-9c6b-49bc-94c6-49d4a93c4ba3</vt:lpwstr>
  </property>
  <property fmtid="{D5CDD505-2E9C-101B-9397-08002B2CF9AE}" pid="4" name="Taksonomi">
    <vt:lpwstr/>
  </property>
</Properties>
</file>